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5120" windowHeight="7710" tabRatio="813" activeTab="3"/>
  </bookViews>
  <sheets>
    <sheet name="Прил.1 адм-торы" sheetId="1" r:id="rId1"/>
    <sheet name="Прил. 2 источники" sheetId="2" r:id="rId2"/>
    <sheet name="Прил. 3 доходы" sheetId="3" r:id="rId3"/>
    <sheet name="Прил. 4 доходы" sheetId="4" r:id="rId4"/>
    <sheet name="Прил.5 по разд." sheetId="5" r:id="rId5"/>
    <sheet name="Прил.6 по разд." sheetId="6" r:id="rId6"/>
    <sheet name="Прил.7 цел.ст." sheetId="7" r:id="rId7"/>
    <sheet name="Прил.8 цел.ст." sheetId="8" r:id="rId8"/>
    <sheet name="Прил.9 ведомств." sheetId="9" r:id="rId9"/>
    <sheet name="Прил.10 ведомств." sheetId="10" r:id="rId10"/>
    <sheet name="прил.11МБТ" sheetId="11" r:id="rId11"/>
    <sheet name="прил.12МБТ" sheetId="12" r:id="rId12"/>
  </sheets>
  <definedNames/>
  <calcPr fullCalcOnLoad="1"/>
</workbook>
</file>

<file path=xl/sharedStrings.xml><?xml version="1.0" encoding="utf-8"?>
<sst xmlns="http://schemas.openxmlformats.org/spreadsheetml/2006/main" count="777" uniqueCount="263">
  <si>
    <t>ДОХОДЫ ОТ ИСПОЛЬЗОВАНИЯ ИМУЩЕСТВА, НАХОДЯЩЕГОСЯ В ГОСУДАРСТВЕННОЙ И МУНИЦИПАЛЬНОЙ СОБСТВЕННОСТИ</t>
  </si>
  <si>
    <t>муниципального района Белебеевский район Республики Башкортостан</t>
  </si>
  <si>
    <t>Приложение 1</t>
  </si>
  <si>
    <t xml:space="preserve"> 1 08 04020 01 0000 110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</si>
  <si>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</si>
  <si>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</si>
  <si>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</si>
  <si>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</si>
  <si>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</si>
  <si>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</si>
  <si>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Приложение 2</t>
  </si>
  <si>
    <t>Приложение 3</t>
  </si>
  <si>
    <t>главного адми-нистратора источников</t>
  </si>
  <si>
    <t>Код бюджетной классификации Российской Федерации</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</si>
  <si>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</si>
  <si>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</si>
  <si>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</si>
  <si>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</si>
  <si>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</si>
  <si>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</si>
  <si>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</si>
  <si>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</si>
  <si>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</si>
  <si>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</si>
  <si>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</si>
  <si>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</si>
  <si>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Единый сельскохозяйственный налог</t>
  </si>
  <si>
    <t>1 05 03010 01 0000 110</t>
  </si>
  <si>
    <t>1 06 00000 00 0000 000</t>
  </si>
  <si>
    <t xml:space="preserve">НАЛОГИ НА ИМУЩЕСТВО </t>
  </si>
  <si>
    <t>1 06 06000 00 0000 110</t>
  </si>
  <si>
    <t>Земельный налог</t>
  </si>
  <si>
    <t>ГОСУДАРСТВЕННАЯ ПОШЛИНА</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</si>
  <si>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</si>
  <si>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</si>
  <si>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</si>
  <si>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1 13 00000 00 0000 000</t>
  </si>
  <si>
    <t>Доходы, поступающие в порядке возмещения расходов, понесенных в связи с эксплуатацией  имущества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</si>
  <si>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</si>
  <si>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</si>
  <si>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</si>
  <si>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</si>
  <si>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</si>
  <si>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</si>
  <si>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</si>
  <si>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</si>
  <si>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</si>
  <si>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</si>
  <si>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</si>
  <si>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</si>
  <si>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</si>
  <si>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</si>
  <si>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</si>
  <si>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</si>
  <si>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</si>
  <si>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</si>
  <si>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</si>
  <si>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</si>
  <si>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</si>
  <si>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</si>
  <si>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</si>
  <si>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</si>
  <si>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</si>
  <si>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</si>
  <si>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</si>
  <si>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</si>
  <si>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</si>
  <si>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Благоустройство</t>
  </si>
  <si>
    <t>0503</t>
  </si>
  <si>
    <t>Мероприятия по благоустройству территорий населенных пунктов</t>
  </si>
  <si>
    <t>Приложение 10</t>
  </si>
  <si>
    <t>Условно утвержденные расходы</t>
  </si>
  <si>
    <t>Иные расходы</t>
  </si>
  <si>
    <t>Приложение 11</t>
  </si>
  <si>
    <t>Ведомство</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</si>
  <si>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</si>
  <si>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</si>
  <si>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</si>
  <si>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</si>
  <si>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</si>
  <si>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</si>
  <si>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</si>
  <si>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</si>
  <si>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</si>
  <si>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1 17 01050 10 0000 180</t>
  </si>
  <si>
    <t>Невыясненные поступления, зачисляемые в бюджеты поселений</t>
  </si>
  <si>
    <t>1 17 05050 10 0000 180</t>
  </si>
  <si>
    <t>Средства самообложения граждан, зачисляемые в бюджеты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</si>
  <si>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</si>
  <si>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</si>
  <si>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</si>
  <si>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</si>
  <si>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</si>
  <si>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</si>
  <si>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</si>
  <si>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</si>
  <si>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</si>
  <si>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</si>
  <si>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</si>
  <si>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</si>
  <si>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</si>
  <si>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</si>
  <si>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</si>
  <si>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</si>
  <si>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</si>
  <si>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</si>
  <si>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</si>
  <si>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</si>
  <si>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</si>
  <si>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</si>
  <si>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</si>
  <si>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</si>
  <si>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Прочие доходы от оказания платных услуг (работ) получателями средств бюджетов сельских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</si>
  <si>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</si>
  <si>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</si>
  <si>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</si>
  <si>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</si>
  <si>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</si>
  <si>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</si>
  <si>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</si>
  <si>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</si>
  <si>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</si>
  <si>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</si>
  <si>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</si>
  <si>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</si>
  <si>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</si>
  <si>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</si>
  <si>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</si>
  <si>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</si>
  <si>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</si>
  <si>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0102</t>
  </si>
  <si>
    <t>0200</t>
  </si>
  <si>
    <t>0203</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</si>
  <si>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</si>
  <si>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</si>
  <si>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</si>
  <si>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</si>
  <si>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</si>
  <si>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</si>
  <si>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</si>
  <si>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сумма (тыс.руб.)</t>
  </si>
  <si>
    <t>Приложение 8</t>
  </si>
  <si>
    <t>Приложение 7</t>
  </si>
  <si>
    <t>0400000000</t>
  </si>
  <si>
    <t>0400002030</t>
  </si>
  <si>
    <t>0400002040</t>
  </si>
  <si>
    <t>Другие вопросы в области жилищно-коммунального хозяйства</t>
  </si>
  <si>
    <t>0505</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</si>
  <si>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</si>
  <si>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</si>
  <si>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</si>
  <si>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</si>
  <si>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2020 год</t>
  </si>
  <si>
    <t>2021 год</t>
  </si>
  <si>
    <t>Муниципальная программа "Развитие транспортной системы муниципального района Белебеевский район Республики Башкортостан</t>
  </si>
  <si>
    <t>Муниципальная программа "Развитие транспортной системы муниципального района Белебеевский район Республики Башкортостан"</t>
  </si>
  <si>
    <t>СОЦИАЛЬНАЯ ПОЛИТИКА</t>
  </si>
  <si>
    <t>Муниципальная программа "Социальная поддержка отдельных категорий граждан в муниципальном районе Белебеевский район  Республики Башкортостан"</t>
  </si>
  <si>
    <t>1001</t>
  </si>
  <si>
    <t>0200000000</t>
  </si>
  <si>
    <t>Пенсионное обеспечение</t>
  </si>
  <si>
    <t>Доплата к пенсии муниципальных служащих</t>
  </si>
  <si>
    <t>0200002300</t>
  </si>
  <si>
    <t>Социальное обеспечение и иные выплаты населению</t>
  </si>
  <si>
    <t>300</t>
  </si>
  <si>
    <t>Приложение 12</t>
  </si>
  <si>
    <t>Наименование бюджета</t>
  </si>
  <si>
    <t>сумма (тыс. рублей)</t>
  </si>
  <si>
    <t xml:space="preserve">Итого </t>
  </si>
  <si>
    <t xml:space="preserve">к решению Совета сельского поселения Знаменский  сельсовет </t>
  </si>
  <si>
    <t>к решению Совета сельского поселения Знаменский сельсовет</t>
  </si>
  <si>
    <t>«О бюджете сельского поселения Знаменский сельсовет</t>
  </si>
  <si>
    <t>Муниципальная программа  «Совершенствование деятельности Администрации сельского поселения Знаменский сельсовет муниципального района Белебеевский район Республики Башкортостан</t>
  </si>
  <si>
    <t xml:space="preserve">к решению Совета сельского поселения Знаменский сельсовет </t>
  </si>
  <si>
    <t xml:space="preserve">«О бюджете сельского поселения Знаменский сельсовет </t>
  </si>
  <si>
    <t>Муниципальная программа «Пожарная безопасность в сельском поселений Знаменский сельсовет муниципальном районе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</si>
  <si>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Знаменский сельсовет муниципального района Белебеевский район Республики Башкортостан"</t>
  </si>
  <si>
    <t>Муниципальная программа «Пожарная безопасность в сельском поселений  Знаменский сельсовет муниципальном районе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</si>
  <si>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Знаменский сельсовет муниципального района Белебеевский район Республики Башкортостан</t>
  </si>
  <si>
    <t>Администрация сельского поселения Знаменский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</si>
  <si>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Знаменский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</si>
  <si>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Знаменский сельсовет муниципального района Белебеевский район Республики Башкортостан"</t>
  </si>
  <si>
    <t>791</t>
  </si>
  <si>
    <t xml:space="preserve">«О бюджете сельского поселения Знаменский сельсовет  </t>
  </si>
  <si>
    <t xml:space="preserve">Перечень главных администраторов 
доходов бюджета сельского поселения Знаменский сельсовет 
муниципального района Белебеевский район Республики Башкортостан </t>
  </si>
  <si>
    <t>Администрация сельского поселения Знаменский сельсовет муниципального района Белебеевский район Республики Башкортостан</t>
  </si>
  <si>
    <t>Администрация сельского поселения Знаменский  сельсовет муниципального района  Белебеевский район  Республики Башкортостан</t>
  </si>
  <si>
    <t xml:space="preserve">«О бюджете сельского поселения Знаменский  сельсовет </t>
  </si>
  <si>
    <t>Муниципальная программа «Пожарная безопасность в сельском поселений Знаменский  сельсовет муниципальном районе Белебеевский район Республики Башкортостан"</t>
  </si>
  <si>
    <t>Проведение выборов в представительные органы муниципального образования</t>
  </si>
  <si>
    <t>Муниципальная программа «Модернизация и реформирование жилищно-коммунального хозяйства в сельском поселении Знаменский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</si>
  <si>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Знаменский  сельсовет муниципального района Белебеевский район Республики Башкортостан"</t>
  </si>
  <si>
    <t>2</t>
  </si>
  <si>
    <t>5</t>
  </si>
  <si>
    <t>6</t>
  </si>
  <si>
    <t>Муниципальная программа «Модернизация и реформирование жилищно-коммунального хозяйства в сельском поселенииЗнаменский  сельсовет муниципального района Белебеевский район Республики Башкортостан"</t>
  </si>
  <si>
    <t>1 17 14030 10 0000 150</t>
  </si>
  <si>
    <t>1 17 02020 10 0000 180</t>
  </si>
  <si>
    <t>1 18 01520 10 0000 150</t>
  </si>
  <si>
    <t>1 18 02500 10 0000 150</t>
  </si>
  <si>
    <t>Иные доходы бюджета сельского поселения Знаменский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Знаменский сельсовет муниципального района Белебеевский район Республики Башкортостан в пределах их компетенции</t>
  </si>
  <si>
    <t>Бюджет  муниципального района Белебеевский район Республики Башкортостан</t>
  </si>
  <si>
    <t>от ____ декабря 2019 года №_____</t>
  </si>
  <si>
    <t>от от ____ декабря 2019 года №_____</t>
  </si>
  <si>
    <t>на 2020 год и плановый период 2021 и 2022 годов»</t>
  </si>
  <si>
    <t xml:space="preserve">Поступления доходов в бюджет сельского поселения Знаменский  сельсовет муниципального района Белебеевский район Республики Башкортостан на  2020 год
</t>
  </si>
  <si>
    <t xml:space="preserve">Поступления доходов в бюджет  сельского поселения Знаменский сельсовет муниципального района Белебеевский район Республики Башкортостан на плановый  2021 и 2022 годов  </t>
  </si>
  <si>
    <t>2022 год</t>
  </si>
  <si>
    <t>Распределение бюджетных ассигнований сельского поселения Знаменский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2020 год</t>
  </si>
  <si>
    <t xml:space="preserve">Распределение бюджетных ассигнований сельского поселения Знаменский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2021 и 2022 годов  </t>
  </si>
  <si>
    <t>Распределение бюджетных ассигнований сельского поселения Знаменский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2020 год</t>
  </si>
  <si>
    <t xml:space="preserve">Распределение бюджетных ассигнований сельского поселения Знаменский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2021 и 2022 годов  </t>
  </si>
  <si>
    <t>Ведомственная структура расходов бюджета сельского поселения Знаменский сельсовет  муниципального района Белебеевский район Республики Башкортостан  на  2020 год</t>
  </si>
  <si>
    <t xml:space="preserve">Ведомственная структура расходов бюджета сельского поселения Знаменский сельсовет муниципального района Белебеевский район Республики Башкортостан на плановый период 2021 и 2022 годов  </t>
  </si>
  <si>
    <t>Национальная экномика</t>
  </si>
  <si>
    <t>Размеры межбюджетных трансфертов, передаваемых бюджетом сельского поселения Знаменский сельсовет  в бюджет муниципального района  в целях обеспечения расходных обязательств по выплате пенсий муниципальных служащих в соответствии с заключенными  соглашениями   на 2020 год</t>
  </si>
  <si>
    <t>Размеры межбюджетных трансфертов, передаваемых бюджетом сельского поселения Знаменский сельсовет  в бюджет муниципального района  в целях обеспечения расходных обязательств по выплате пенсий муниципальных служащих в соответствии с заключенными  соглашениями плановый период 2021 и 2022 годов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</si>
  <si>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</si>
  <si>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эксплуатации и использования имущества автомобильных дорог, находящихся в собственности сельских поселений</t>
  </si>
  <si>
    <t xml:space="preserve">1 16 10030 10 0000 140
</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</si>
  <si>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</si>
  <si>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</si>
  <si>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</si>
  <si>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</si>
  <si>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</si>
  <si>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</si>
  <si>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</si>
  <si>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</si>
  <si>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</si>
  <si>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</si>
  <si>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</si>
  <si>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</si>
  <si>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</si>
  <si>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1 16 07030 10 0000 140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</si>
  <si>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</si>
  <si>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1 16 07040 10 0000 140
</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</si>
  <si>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сельского поселенияъ</t>
  </si>
  <si>
    <t>1 16 09040 11 0000 140</t>
  </si>
  <si>
    <t>Денежные средства, изымаемые в собственность городского округа с внутригородским делением в соответствии с решениями судов (за исключением обвинительных приговоров судов)</t>
  </si>
  <si>
    <t xml:space="preserve">1 16 10061 10 0000 140
</t>
  </si>
  <si>
    <t xml:space="preserve">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</si>
  <si>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</si>
  <si>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</si>
  <si>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</si>
  <si>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</si>
  <si>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</si>
  <si>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</si>
  <si>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 xml:space="preserve">       &lt;1&gt; В части доходов, зачисляемых в бюджет сельского поселения Знаменский сельсовет муниципального района Белебеевский район Республики Башкортостан в пределах компетенции главных администраторов доходов бюджета сельского поселения Знаменский сельсовет  муниципального района Белебеевский район Республики Башкортостан.
       &lt;2&gt; Администраторами доходов бюджета сельского поселения Знаменский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Знаменский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сельского поселения Знаменский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</si>
  <si>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Код классификации источников финансирования бюджета</t>
  </si>
  <si>
    <t>группы, подгруппы, статьи и вида</t>
  </si>
  <si>
    <t xml:space="preserve">Перечень
главных администраторов источников финансирования дефицита
бюджета сельского поселения Знаменский сельсовет муниципального  района Белебеевский район  Республики Башкортостан </t>
  </si>
  <si>
    <t>вид, подвида</t>
  </si>
  <si>
    <t>1 05 03000 01 0000 110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</si>
  <si>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</si>
  <si>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</si>
  <si>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ДОХОДЫ ОТ ОКАЗАНИЯ ПЛАТНЫХ УСЛУГ И КОМПЕНСАЦИИ ЗАТРАТ ГОСУДАРСТВА</t>
  </si>
  <si>
    <t>2 02 00000 00 0000 000</t>
  </si>
  <si>
    <t>2 02 35118 10 0000 150</t>
  </si>
  <si>
    <t>2 02 40014 10 0000 150</t>
  </si>
  <si>
    <t>2 02 49999 10 7404 150</t>
  </si>
  <si>
    <t>2 02 16001 10 0000 150</t>
  </si>
  <si>
    <t>Дотации бюджетам сельских поселений на выравнивание бюджетной обеспеченности из бюджетов муниципальных районов</t>
  </si>
  <si>
    <t>от 27 декабря 2019 года № 34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</si>
</sst>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46">
    <font>
      <sz val="11"/>
      <color theme="1"/>
      <name val="Calibri"/>
      <family val="2"/>
    </font>
    <font>
      <sz val="11"/>
      <color indexed="8"/>
      <name val="Calibri"/>
      <family val="2"/>
    </font>
    <font>
      <sz val="14"/>
      <name val="Times New Roman"/>
      <family val="1"/>
    </font>
    <font>
      <sz val="10"/>
      <name val="Arial"/>
      <family val="2"/>
    </font>
    <font>
      <b/>
      <sz val="14"/>
      <name val="Times New Roman"/>
      <family val="1"/>
    </font>
    <font>
      <sz val="14"/>
      <name val="Calibri"/>
      <family val="2"/>
    </font>
    <font>
      <b/>
      <sz val="14"/>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2"/>
      <name val="Times New Roman"/>
      <family val="1"/>
    </font>
    <font>
      <sz val="14"/>
      <color indexed="8"/>
      <name val="Calibri"/>
      <family val="2"/>
    </font>
    <font>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FF"/>
      <name val="Times New Roman"/>
      <family val="1"/>
    </font>
    <font>
      <sz val="14"/>
      <color theme="1"/>
      <name val="Calibri"/>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 fillId="0" borderId="0">
      <alignment/>
      <protection/>
    </xf>
    <xf numFmtId="0" fontId="3"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39">
    <xf numFmtId="0" fontId="0" fillId="0" borderId="0" xfId="0" applyFont="1" applyAlignment="1">
      <alignment/>
    </xf>
    <xf numFmtId="0" fontId="5" fillId="0" borderId="0" xfId="0" applyFont="1" applyAlignment="1">
      <alignment/>
    </xf>
    <xf numFmtId="0" fontId="2" fillId="0" borderId="0" xfId="0" applyFont="1" applyAlignment="1">
      <alignment/>
    </xf>
    <xf numFmtId="0" fontId="2" fillId="0" borderId="10" xfId="0" applyFont="1" applyBorder="1" applyAlignment="1">
      <alignment horizontal="justify" vertical="top" wrapText="1"/>
    </xf>
    <xf numFmtId="4" fontId="2" fillId="0" borderId="0" xfId="0" applyNumberFormat="1" applyFont="1" applyFill="1" applyAlignment="1">
      <alignment horizontal="right"/>
    </xf>
    <xf numFmtId="3" fontId="4" fillId="0" borderId="10" xfId="0" applyNumberFormat="1" applyFont="1" applyFill="1" applyBorder="1" applyAlignment="1">
      <alignment horizontal="center" vertical="top" wrapText="1"/>
    </xf>
    <xf numFmtId="0" fontId="6" fillId="0" borderId="0" xfId="0" applyFont="1" applyAlignment="1">
      <alignment/>
    </xf>
    <xf numFmtId="4" fontId="5" fillId="0" borderId="0" xfId="0" applyNumberFormat="1" applyFont="1" applyFill="1" applyAlignment="1">
      <alignment/>
    </xf>
    <xf numFmtId="0" fontId="2"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0" xfId="0" applyFont="1" applyFill="1" applyAlignment="1">
      <alignment/>
    </xf>
    <xf numFmtId="4" fontId="2" fillId="0" borderId="10" xfId="0" applyNumberFormat="1" applyFont="1" applyFill="1" applyBorder="1" applyAlignment="1">
      <alignment horizontal="center" wrapText="1"/>
    </xf>
    <xf numFmtId="4" fontId="4"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5" fillId="0" borderId="0" xfId="0" applyNumberFormat="1" applyFont="1" applyFill="1" applyAlignment="1">
      <alignment/>
    </xf>
    <xf numFmtId="0" fontId="2" fillId="0" borderId="10" xfId="0" applyFont="1" applyBorder="1" applyAlignment="1">
      <alignment horizontal="center" vertical="top" wrapText="1"/>
    </xf>
    <xf numFmtId="0" fontId="4" fillId="0" borderId="10" xfId="0" applyFont="1" applyBorder="1" applyAlignment="1">
      <alignment horizontal="center" vertical="top" wrapText="1"/>
    </xf>
    <xf numFmtId="0" fontId="6" fillId="0" borderId="0" xfId="0" applyFont="1" applyAlignment="1">
      <alignment horizontal="left" wrapText="1"/>
    </xf>
    <xf numFmtId="3" fontId="2" fillId="0" borderId="10" xfId="0" applyNumberFormat="1" applyFont="1" applyFill="1" applyBorder="1" applyAlignment="1">
      <alignment horizontal="center" vertical="top" wrapText="1"/>
    </xf>
    <xf numFmtId="0" fontId="2" fillId="0" borderId="10" xfId="0" applyFont="1" applyBorder="1" applyAlignment="1">
      <alignment vertical="top" wrapText="1"/>
    </xf>
    <xf numFmtId="0" fontId="4" fillId="0" borderId="10" xfId="0" applyFont="1" applyBorder="1" applyAlignment="1">
      <alignment vertical="top" wrapText="1"/>
    </xf>
    <xf numFmtId="4" fontId="4" fillId="33" borderId="10" xfId="0" applyNumberFormat="1" applyFont="1" applyFill="1" applyBorder="1" applyAlignment="1">
      <alignment horizontal="right" wrapText="1"/>
    </xf>
    <xf numFmtId="0" fontId="4" fillId="0" borderId="10" xfId="0" applyFont="1" applyBorder="1" applyAlignment="1">
      <alignment horizontal="justify" vertical="top" wrapText="1"/>
    </xf>
    <xf numFmtId="0" fontId="5" fillId="0" borderId="0" xfId="0" applyFont="1" applyAlignment="1">
      <alignment/>
    </xf>
    <xf numFmtId="49" fontId="4" fillId="0" borderId="10" xfId="0" applyNumberFormat="1" applyFont="1" applyFill="1" applyBorder="1" applyAlignment="1">
      <alignment horizontal="center" wrapText="1"/>
    </xf>
    <xf numFmtId="0" fontId="4" fillId="0" borderId="0" xfId="0" applyFont="1" applyFill="1" applyAlignment="1">
      <alignment horizontal="center" wrapText="1"/>
    </xf>
    <xf numFmtId="0" fontId="7" fillId="0" borderId="0" xfId="0" applyFont="1"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7" fillId="0" borderId="0" xfId="0" applyFont="1" applyAlignment="1">
      <alignment horizontal="center"/>
    </xf>
    <xf numFmtId="0" fontId="5" fillId="0" borderId="0" xfId="0" applyFont="1" applyAlignment="1">
      <alignment/>
    </xf>
    <xf numFmtId="0" fontId="4" fillId="0" borderId="12" xfId="0" applyFont="1" applyBorder="1" applyAlignment="1">
      <alignment horizontal="center" vertical="top" wrapText="1"/>
    </xf>
    <xf numFmtId="173" fontId="4" fillId="33" borderId="10" xfId="0" applyNumberFormat="1" applyFont="1" applyFill="1" applyBorder="1" applyAlignment="1">
      <alignment horizontal="right" wrapText="1"/>
    </xf>
    <xf numFmtId="173" fontId="2" fillId="0" borderId="10" xfId="0" applyNumberFormat="1" applyFont="1" applyFill="1" applyBorder="1" applyAlignment="1">
      <alignment horizontal="right" wrapText="1"/>
    </xf>
    <xf numFmtId="173" fontId="2" fillId="33" borderId="10" xfId="0" applyNumberFormat="1" applyFont="1" applyFill="1" applyBorder="1" applyAlignment="1">
      <alignment horizontal="right" wrapText="1"/>
    </xf>
    <xf numFmtId="173" fontId="4" fillId="33" borderId="10" xfId="0" applyNumberFormat="1" applyFont="1" applyFill="1" applyBorder="1" applyAlignment="1">
      <alignment wrapText="1"/>
    </xf>
    <xf numFmtId="173" fontId="2" fillId="33" borderId="10" xfId="0" applyNumberFormat="1" applyFont="1" applyFill="1" applyBorder="1" applyAlignment="1">
      <alignment horizontal="right" vertical="center" wrapText="1"/>
    </xf>
    <xf numFmtId="173" fontId="2" fillId="33" borderId="10" xfId="0" applyNumberFormat="1" applyFont="1" applyFill="1" applyBorder="1" applyAlignment="1">
      <alignment wrapText="1"/>
    </xf>
    <xf numFmtId="0" fontId="5" fillId="0" borderId="0" xfId="0" applyFont="1" applyFill="1" applyAlignment="1">
      <alignment horizontal="center"/>
    </xf>
    <xf numFmtId="173" fontId="4" fillId="0" borderId="10" xfId="0" applyNumberFormat="1" applyFont="1" applyFill="1" applyBorder="1" applyAlignment="1">
      <alignment horizontal="right" wrapText="1"/>
    </xf>
    <xf numFmtId="173" fontId="4" fillId="0" borderId="10" xfId="0" applyNumberFormat="1" applyFont="1" applyFill="1" applyBorder="1" applyAlignment="1">
      <alignment wrapText="1"/>
    </xf>
    <xf numFmtId="173" fontId="2" fillId="0" borderId="11" xfId="0" applyNumberFormat="1" applyFont="1" applyFill="1" applyBorder="1" applyAlignment="1">
      <alignment horizontal="right" vertical="center" wrapText="1"/>
    </xf>
    <xf numFmtId="173" fontId="2" fillId="0" borderId="10" xfId="0" applyNumberFormat="1" applyFont="1" applyBorder="1" applyAlignment="1">
      <alignment wrapText="1"/>
    </xf>
    <xf numFmtId="0" fontId="2" fillId="0" borderId="0" xfId="52" applyFont="1">
      <alignment/>
      <protection/>
    </xf>
    <xf numFmtId="0" fontId="2" fillId="0" borderId="0" xfId="52" applyFont="1" applyFill="1" applyBorder="1">
      <alignment/>
      <protection/>
    </xf>
    <xf numFmtId="0" fontId="2" fillId="0" borderId="0" xfId="52" applyFont="1" applyFill="1" applyBorder="1" applyAlignment="1">
      <alignment wrapText="1"/>
      <protection/>
    </xf>
    <xf numFmtId="49" fontId="4" fillId="0" borderId="10" xfId="0" applyNumberFormat="1" applyFont="1" applyBorder="1" applyAlignment="1">
      <alignment horizontal="center" wrapText="1"/>
    </xf>
    <xf numFmtId="0" fontId="4" fillId="0" borderId="10" xfId="0" applyFont="1" applyBorder="1" applyAlignment="1">
      <alignment horizontal="center" wrapText="1"/>
    </xf>
    <xf numFmtId="4" fontId="4" fillId="0" borderId="10" xfId="0" applyNumberFormat="1" applyFont="1" applyBorder="1" applyAlignment="1">
      <alignment horizontal="center" wrapText="1"/>
    </xf>
    <xf numFmtId="49" fontId="2" fillId="0" borderId="10" xfId="0" applyNumberFormat="1" applyFont="1" applyBorder="1" applyAlignment="1">
      <alignment horizontal="center" wrapText="1"/>
    </xf>
    <xf numFmtId="4" fontId="4" fillId="0" borderId="10" xfId="0" applyNumberFormat="1" applyFont="1" applyBorder="1" applyAlignment="1">
      <alignment horizontal="right" wrapText="1"/>
    </xf>
    <xf numFmtId="0" fontId="4" fillId="0" borderId="0" xfId="52" applyFont="1" applyFill="1" applyBorder="1">
      <alignment/>
      <protection/>
    </xf>
    <xf numFmtId="0" fontId="2" fillId="33" borderId="10" xfId="0" applyFont="1" applyFill="1" applyBorder="1" applyAlignment="1">
      <alignment vertical="top" wrapText="1"/>
    </xf>
    <xf numFmtId="0" fontId="2" fillId="33" borderId="10" xfId="0" applyFont="1" applyFill="1" applyBorder="1" applyAlignment="1">
      <alignment horizontal="center" wrapText="1"/>
    </xf>
    <xf numFmtId="0" fontId="2" fillId="0" borderId="10" xfId="0" applyFont="1" applyFill="1" applyBorder="1" applyAlignment="1">
      <alignment wrapText="1"/>
    </xf>
    <xf numFmtId="49" fontId="2" fillId="0" borderId="10" xfId="0" applyNumberFormat="1" applyFont="1" applyFill="1" applyBorder="1" applyAlignment="1">
      <alignment horizontal="center"/>
    </xf>
    <xf numFmtId="0" fontId="43" fillId="0" borderId="0" xfId="52" applyFont="1" applyFill="1" applyBorder="1">
      <alignment/>
      <protection/>
    </xf>
    <xf numFmtId="0" fontId="2" fillId="0" borderId="10" xfId="0" applyFont="1" applyBorder="1" applyAlignment="1">
      <alignment horizontal="left" vertical="top" wrapText="1"/>
    </xf>
    <xf numFmtId="0" fontId="4" fillId="0" borderId="10" xfId="0" applyFont="1" applyFill="1" applyBorder="1" applyAlignment="1">
      <alignment wrapText="1"/>
    </xf>
    <xf numFmtId="49" fontId="4" fillId="0" borderId="10" xfId="0" applyNumberFormat="1" applyFont="1" applyFill="1" applyBorder="1" applyAlignment="1">
      <alignment horizontal="center"/>
    </xf>
    <xf numFmtId="0" fontId="2" fillId="0" borderId="0" xfId="0" applyFont="1" applyFill="1" applyBorder="1" applyAlignment="1">
      <alignment/>
    </xf>
    <xf numFmtId="49" fontId="2" fillId="0" borderId="0" xfId="52" applyNumberFormat="1" applyFont="1" applyFill="1" applyBorder="1" applyAlignment="1">
      <alignment/>
      <protection/>
    </xf>
    <xf numFmtId="0" fontId="2" fillId="0" borderId="0" xfId="52" applyFont="1" applyFill="1" applyBorder="1" applyAlignment="1">
      <alignment/>
      <protection/>
    </xf>
    <xf numFmtId="4" fontId="2" fillId="0" borderId="0" xfId="52" applyNumberFormat="1" applyFont="1" applyFill="1" applyBorder="1" applyAlignment="1">
      <alignment horizontal="right"/>
      <protection/>
    </xf>
    <xf numFmtId="173" fontId="4" fillId="0" borderId="10" xfId="0" applyNumberFormat="1" applyFont="1" applyBorder="1" applyAlignment="1">
      <alignment horizontal="right" wrapText="1"/>
    </xf>
    <xf numFmtId="173" fontId="4" fillId="0" borderId="10" xfId="0" applyNumberFormat="1" applyFont="1" applyFill="1" applyBorder="1" applyAlignment="1">
      <alignment horizontal="right"/>
    </xf>
    <xf numFmtId="173" fontId="2" fillId="0" borderId="10" xfId="0" applyNumberFormat="1" applyFont="1" applyFill="1" applyBorder="1" applyAlignment="1">
      <alignment horizontal="right"/>
    </xf>
    <xf numFmtId="4" fontId="2" fillId="0" borderId="0" xfId="52" applyNumberFormat="1" applyFont="1" applyFill="1" applyBorder="1">
      <alignment/>
      <protection/>
    </xf>
    <xf numFmtId="4" fontId="2" fillId="0" borderId="10" xfId="0" applyNumberFormat="1" applyFont="1" applyFill="1" applyBorder="1" applyAlignment="1">
      <alignment horizontal="center" vertical="top" wrapText="1"/>
    </xf>
    <xf numFmtId="0" fontId="2" fillId="0" borderId="10" xfId="52" applyFont="1" applyFill="1" applyBorder="1" applyAlignment="1">
      <alignment horizontal="center" wrapText="1"/>
      <protection/>
    </xf>
    <xf numFmtId="49" fontId="2" fillId="0" borderId="10" xfId="52" applyNumberFormat="1" applyFont="1" applyFill="1" applyBorder="1" applyAlignment="1">
      <alignment horizontal="center" wrapText="1"/>
      <protection/>
    </xf>
    <xf numFmtId="0" fontId="4" fillId="0" borderId="10" xfId="52" applyFont="1" applyFill="1" applyBorder="1" applyAlignment="1">
      <alignment wrapText="1"/>
      <protection/>
    </xf>
    <xf numFmtId="0" fontId="4" fillId="0" borderId="10" xfId="52" applyFont="1" applyFill="1" applyBorder="1" applyAlignment="1">
      <alignment horizontal="center"/>
      <protection/>
    </xf>
    <xf numFmtId="4" fontId="4" fillId="0" borderId="10" xfId="52" applyNumberFormat="1" applyFont="1" applyFill="1" applyBorder="1" applyAlignment="1">
      <alignment horizontal="right"/>
      <protection/>
    </xf>
    <xf numFmtId="0" fontId="2" fillId="0" borderId="10" xfId="52" applyFont="1" applyFill="1" applyBorder="1" applyAlignment="1">
      <alignment wrapText="1"/>
      <protection/>
    </xf>
    <xf numFmtId="0" fontId="2" fillId="0" borderId="10" xfId="52" applyFont="1" applyFill="1" applyBorder="1" applyAlignment="1">
      <alignment horizontal="center"/>
      <protection/>
    </xf>
    <xf numFmtId="173" fontId="4" fillId="0" borderId="10" xfId="52" applyNumberFormat="1" applyFont="1" applyFill="1" applyBorder="1" applyAlignment="1">
      <alignment horizontal="right"/>
      <protection/>
    </xf>
    <xf numFmtId="173" fontId="2" fillId="0" borderId="10" xfId="52" applyNumberFormat="1" applyFont="1" applyFill="1" applyBorder="1" applyAlignment="1">
      <alignment horizontal="right"/>
      <protection/>
    </xf>
    <xf numFmtId="0" fontId="4" fillId="0" borderId="0" xfId="52" applyFont="1" applyFill="1" applyBorder="1" applyAlignment="1">
      <alignment wrapText="1"/>
      <protection/>
    </xf>
    <xf numFmtId="173" fontId="2" fillId="0" borderId="10" xfId="0" applyNumberFormat="1" applyFont="1" applyBorder="1" applyAlignment="1">
      <alignment horizontal="right" wrapText="1"/>
    </xf>
    <xf numFmtId="0" fontId="43" fillId="0" borderId="10" xfId="0" applyFont="1" applyBorder="1" applyAlignment="1">
      <alignment horizontal="center" wrapText="1"/>
    </xf>
    <xf numFmtId="172" fontId="2" fillId="0" borderId="0" xfId="52" applyNumberFormat="1" applyFont="1" applyFill="1" applyBorder="1" applyAlignment="1">
      <alignment wrapText="1"/>
      <protection/>
    </xf>
    <xf numFmtId="0" fontId="4" fillId="0" borderId="10" xfId="52" applyFont="1" applyFill="1" applyBorder="1" applyAlignment="1">
      <alignment horizontal="center" wrapText="1"/>
      <protection/>
    </xf>
    <xf numFmtId="0" fontId="2" fillId="0" borderId="0" xfId="52" applyFont="1" applyFill="1" applyBorder="1" applyAlignment="1">
      <alignment horizontal="center" wrapText="1"/>
      <protection/>
    </xf>
    <xf numFmtId="49" fontId="2" fillId="0" borderId="10" xfId="52" applyNumberFormat="1" applyFont="1" applyFill="1" applyBorder="1" applyAlignment="1">
      <alignment wrapText="1"/>
      <protection/>
    </xf>
    <xf numFmtId="0" fontId="2" fillId="0" borderId="0" xfId="52" applyFont="1" applyAlignment="1">
      <alignment horizontal="right"/>
      <protection/>
    </xf>
    <xf numFmtId="0" fontId="44" fillId="0" borderId="0" xfId="0" applyFont="1" applyAlignment="1">
      <alignment/>
    </xf>
    <xf numFmtId="0" fontId="4" fillId="0" borderId="0" xfId="52" applyFont="1" applyBorder="1" applyAlignment="1">
      <alignment horizontal="center"/>
      <protection/>
    </xf>
    <xf numFmtId="0" fontId="2" fillId="0" borderId="0" xfId="52" applyFont="1" applyBorder="1" applyAlignment="1">
      <alignment horizontal="right"/>
      <protection/>
    </xf>
    <xf numFmtId="0" fontId="4" fillId="0" borderId="10" xfId="52" applyFont="1" applyFill="1" applyBorder="1" applyAlignment="1">
      <alignment horizontal="center" vertical="center"/>
      <protection/>
    </xf>
    <xf numFmtId="2" fontId="4" fillId="0" borderId="10" xfId="52" applyNumberFormat="1" applyFont="1" applyFill="1" applyBorder="1" applyAlignment="1">
      <alignment horizontal="center" wrapText="1"/>
      <protection/>
    </xf>
    <xf numFmtId="0" fontId="2" fillId="0" borderId="10" xfId="52" applyFont="1" applyBorder="1" applyAlignment="1">
      <alignment wrapText="1"/>
      <protection/>
    </xf>
    <xf numFmtId="0" fontId="4" fillId="0" borderId="10" xfId="52" applyFont="1" applyFill="1" applyBorder="1" applyAlignment="1">
      <alignment horizontal="left"/>
      <protection/>
    </xf>
    <xf numFmtId="173" fontId="2" fillId="0" borderId="10" xfId="52" applyNumberFormat="1" applyFont="1" applyFill="1" applyBorder="1" applyAlignment="1">
      <alignment/>
      <protection/>
    </xf>
    <xf numFmtId="173" fontId="4" fillId="0" borderId="10" xfId="52" applyNumberFormat="1" applyFont="1" applyFill="1" applyBorder="1" applyAlignment="1">
      <alignment/>
      <protection/>
    </xf>
    <xf numFmtId="173" fontId="2" fillId="33" borderId="11" xfId="0" applyNumberFormat="1" applyFont="1" applyFill="1" applyBorder="1" applyAlignment="1">
      <alignment horizontal="right" vertical="center" wrapText="1"/>
    </xf>
    <xf numFmtId="3" fontId="4" fillId="0" borderId="10" xfId="0" applyNumberFormat="1" applyFont="1" applyBorder="1" applyAlignment="1">
      <alignment vertical="top" wrapText="1"/>
    </xf>
    <xf numFmtId="3" fontId="2" fillId="0" borderId="10" xfId="0" applyNumberFormat="1" applyFont="1" applyBorder="1" applyAlignment="1">
      <alignment vertical="top" wrapText="1"/>
    </xf>
    <xf numFmtId="3" fontId="2" fillId="0" borderId="10" xfId="0" applyNumberFormat="1" applyFont="1" applyBorder="1" applyAlignment="1">
      <alignment horizontal="left" vertical="top" wrapText="1"/>
    </xf>
    <xf numFmtId="0" fontId="2" fillId="0" borderId="10" xfId="0" applyFont="1" applyBorder="1" applyAlignment="1">
      <alignment horizontal="left" vertical="top"/>
    </xf>
    <xf numFmtId="0" fontId="43" fillId="0" borderId="10" xfId="0" applyFont="1" applyBorder="1" applyAlignment="1">
      <alignment horizontal="left" vertical="top"/>
    </xf>
    <xf numFmtId="0" fontId="43" fillId="0" borderId="10" xfId="0" applyFont="1" applyBorder="1" applyAlignment="1">
      <alignment horizontal="justify" vertical="top" wrapText="1"/>
    </xf>
    <xf numFmtId="173" fontId="43" fillId="33" borderId="10" xfId="0" applyNumberFormat="1" applyFont="1" applyFill="1" applyBorder="1" applyAlignment="1">
      <alignment horizontal="right" vertical="center" wrapText="1"/>
    </xf>
    <xf numFmtId="0" fontId="2" fillId="0" borderId="0" xfId="0" applyFont="1" applyAlignment="1">
      <alignment horizontal="right" wrapText="1"/>
    </xf>
    <xf numFmtId="0" fontId="2" fillId="0" borderId="0" xfId="0" applyFont="1" applyAlignment="1">
      <alignment horizontal="justify" wrapText="1"/>
    </xf>
    <xf numFmtId="0" fontId="2" fillId="0" borderId="0" xfId="0" applyFont="1" applyAlignment="1">
      <alignment horizontal="justify"/>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wrapText="1"/>
    </xf>
    <xf numFmtId="0" fontId="45" fillId="0" borderId="0" xfId="0" applyFont="1" applyAlignment="1">
      <alignment horizontal="right" wrapText="1"/>
    </xf>
    <xf numFmtId="0" fontId="4" fillId="0" borderId="10" xfId="0" applyFont="1" applyBorder="1" applyAlignment="1">
      <alignment horizontal="center" vertical="top" wrapText="1"/>
    </xf>
    <xf numFmtId="0" fontId="4" fillId="0" borderId="0" xfId="0" applyFont="1" applyAlignment="1">
      <alignment horizontal="center" wrapText="1"/>
    </xf>
    <xf numFmtId="0" fontId="2" fillId="0" borderId="0" xfId="0" applyFont="1" applyFill="1" applyAlignment="1">
      <alignment horizontal="right" wrapText="1"/>
    </xf>
    <xf numFmtId="0" fontId="45" fillId="0" borderId="0" xfId="0" applyFont="1" applyFill="1" applyAlignment="1">
      <alignment horizontal="right" wrapText="1"/>
    </xf>
    <xf numFmtId="0" fontId="4" fillId="0" borderId="0" xfId="0" applyFont="1" applyFill="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Fill="1" applyBorder="1" applyAlignment="1">
      <alignment horizontal="center" vertical="top" wrapText="1"/>
    </xf>
    <xf numFmtId="0" fontId="2" fillId="0" borderId="0" xfId="52" applyFont="1" applyAlignment="1">
      <alignment horizontal="right" wrapText="1"/>
      <protection/>
    </xf>
    <xf numFmtId="0" fontId="4" fillId="0" borderId="0" xfId="52" applyFont="1" applyFill="1" applyBorder="1" applyAlignment="1">
      <alignment horizontal="center"/>
      <protection/>
    </xf>
    <xf numFmtId="0" fontId="4" fillId="0" borderId="0" xfId="52" applyFont="1" applyFill="1" applyBorder="1" applyAlignment="1">
      <alignment horizontal="center" wrapText="1"/>
      <protection/>
    </xf>
    <xf numFmtId="0" fontId="2" fillId="0" borderId="0" xfId="52" applyFont="1" applyFill="1" applyBorder="1" applyAlignment="1">
      <alignment horizontal="right" wrapText="1"/>
      <protection/>
    </xf>
    <xf numFmtId="0" fontId="45" fillId="0" borderId="0" xfId="52" applyFont="1" applyAlignment="1">
      <alignment horizontal="right" wrapText="1"/>
      <protection/>
    </xf>
    <xf numFmtId="0" fontId="2" fillId="0" borderId="15" xfId="52" applyFont="1" applyFill="1" applyBorder="1" applyAlignment="1">
      <alignment horizontal="right" wrapText="1"/>
      <protection/>
    </xf>
    <xf numFmtId="0" fontId="4" fillId="0" borderId="12" xfId="52" applyFont="1" applyFill="1" applyBorder="1" applyAlignment="1">
      <alignment horizontal="center" vertical="center" wrapText="1"/>
      <protection/>
    </xf>
    <xf numFmtId="0" fontId="4" fillId="0" borderId="11" xfId="52" applyFont="1" applyFill="1" applyBorder="1" applyAlignment="1">
      <alignment horizontal="center" vertical="center" wrapText="1"/>
      <protection/>
    </xf>
    <xf numFmtId="4" fontId="4" fillId="0" borderId="10" xfId="52" applyNumberFormat="1" applyFont="1" applyFill="1" applyBorder="1" applyAlignment="1">
      <alignment horizontal="center" vertical="center" wrapText="1"/>
      <protection/>
    </xf>
    <xf numFmtId="4" fontId="4" fillId="0" borderId="12" xfId="52" applyNumberFormat="1" applyFont="1" applyFill="1" applyBorder="1" applyAlignment="1">
      <alignment horizontal="center" vertical="center" wrapText="1"/>
      <protection/>
    </xf>
    <xf numFmtId="4" fontId="4" fillId="0" borderId="11" xfId="52" applyNumberFormat="1" applyFont="1" applyFill="1" applyBorder="1" applyAlignment="1">
      <alignment horizontal="center" vertical="center" wrapText="1"/>
      <protection/>
    </xf>
    <xf numFmtId="0" fontId="4" fillId="0" borderId="12" xfId="52" applyFont="1" applyFill="1" applyBorder="1" applyAlignment="1">
      <alignment horizontal="center" wrapText="1"/>
      <protection/>
    </xf>
    <xf numFmtId="0" fontId="4" fillId="0" borderId="11" xfId="52" applyFont="1" applyFill="1" applyBorder="1" applyAlignment="1">
      <alignment horizontal="center" wrapText="1"/>
      <protection/>
    </xf>
    <xf numFmtId="4" fontId="4" fillId="0" borderId="12" xfId="52" applyNumberFormat="1" applyFont="1" applyFill="1" applyBorder="1" applyAlignment="1">
      <alignment horizontal="center" wrapText="1"/>
      <protection/>
    </xf>
    <xf numFmtId="4" fontId="4" fillId="0" borderId="11" xfId="52" applyNumberFormat="1" applyFont="1" applyFill="1" applyBorder="1" applyAlignment="1">
      <alignment horizontal="center" wrapText="1"/>
      <protection/>
    </xf>
    <xf numFmtId="0" fontId="4" fillId="0" borderId="0" xfId="52" applyFont="1" applyAlignment="1">
      <alignment horizontal="center" vertical="center" wrapText="1"/>
      <protection/>
    </xf>
    <xf numFmtId="0" fontId="2" fillId="0" borderId="0" xfId="52" applyFont="1" applyAlignment="1">
      <alignment horizontal="right"/>
      <protection/>
    </xf>
    <xf numFmtId="0" fontId="4" fillId="0" borderId="10" xfId="52" applyFont="1" applyFill="1" applyBorder="1" applyAlignment="1">
      <alignment horizontal="center" vertical="center"/>
      <protection/>
    </xf>
    <xf numFmtId="2" fontId="4" fillId="0" borderId="13" xfId="52" applyNumberFormat="1" applyFont="1" applyFill="1" applyBorder="1" applyAlignment="1">
      <alignment horizontal="center" vertical="center" wrapText="1"/>
      <protection/>
    </xf>
    <xf numFmtId="2" fontId="4" fillId="0" borderId="14" xfId="52" applyNumberFormat="1"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62"/>
  <sheetViews>
    <sheetView zoomScale="80" zoomScaleNormal="80" zoomScalePageLayoutView="0" workbookViewId="0" topLeftCell="A51">
      <selection activeCell="C16" sqref="C16"/>
    </sheetView>
  </sheetViews>
  <sheetFormatPr defaultColWidth="9.140625" defaultRowHeight="15"/>
  <cols>
    <col min="1" max="1" width="11.00390625" style="26" customWidth="1"/>
    <col min="2" max="2" width="31.7109375" style="29" customWidth="1"/>
    <col min="3" max="3" width="56.28125" style="26" customWidth="1"/>
    <col min="4" max="16384" width="9.140625" style="26" customWidth="1"/>
  </cols>
  <sheetData>
    <row r="1" spans="1:3" s="2" customFormat="1" ht="18.75">
      <c r="A1" s="103" t="s">
        <v>2</v>
      </c>
      <c r="B1" s="103"/>
      <c r="C1" s="103"/>
    </row>
    <row r="2" spans="1:3" s="2" customFormat="1" ht="18.75" customHeight="1">
      <c r="A2" s="103" t="s">
        <v>170</v>
      </c>
      <c r="B2" s="103"/>
      <c r="C2" s="103"/>
    </row>
    <row r="3" spans="1:3" s="2" customFormat="1" ht="18.75" customHeight="1">
      <c r="A3" s="103" t="s">
        <v>1</v>
      </c>
      <c r="B3" s="103"/>
      <c r="C3" s="103"/>
    </row>
    <row r="4" spans="1:3" s="2" customFormat="1" ht="18.75" customHeight="1">
      <c r="A4" s="109" t="s">
        <v>202</v>
      </c>
      <c r="B4" s="109"/>
      <c r="C4" s="109"/>
    </row>
    <row r="5" spans="1:3" s="2" customFormat="1" ht="18.75" customHeight="1">
      <c r="A5" s="103" t="s">
        <v>183</v>
      </c>
      <c r="B5" s="103"/>
      <c r="C5" s="103"/>
    </row>
    <row r="6" spans="1:3" s="2" customFormat="1" ht="18.75" customHeight="1">
      <c r="A6" s="103" t="s">
        <v>1</v>
      </c>
      <c r="B6" s="103"/>
      <c r="C6" s="103"/>
    </row>
    <row r="7" spans="1:3" s="2" customFormat="1" ht="18.75" customHeight="1">
      <c r="A7" s="103" t="s">
        <v>204</v>
      </c>
      <c r="B7" s="103"/>
      <c r="C7" s="103"/>
    </row>
    <row r="8" spans="1:3" ht="88.5" customHeight="1">
      <c r="A8" s="106" t="s">
        <v>184</v>
      </c>
      <c r="B8" s="107"/>
      <c r="C8" s="107"/>
    </row>
    <row r="10" spans="1:3" ht="37.5" customHeight="1">
      <c r="A10" s="108" t="s">
        <v>7</v>
      </c>
      <c r="B10" s="108"/>
      <c r="C10" s="108" t="s">
        <v>8</v>
      </c>
    </row>
    <row r="11" spans="1:3" ht="75">
      <c r="A11" s="27" t="s">
        <v>9</v>
      </c>
      <c r="B11" s="27" t="s">
        <v>251</v>
      </c>
      <c r="C11" s="108"/>
    </row>
    <row r="12" spans="1:3" ht="18.75">
      <c r="A12" s="28">
        <v>1</v>
      </c>
      <c r="B12" s="28">
        <v>2</v>
      </c>
      <c r="C12" s="28">
        <v>3</v>
      </c>
    </row>
    <row r="13" spans="1:3" ht="75">
      <c r="A13" s="16">
        <v>791</v>
      </c>
      <c r="B13" s="16"/>
      <c r="C13" s="22" t="s">
        <v>185</v>
      </c>
    </row>
    <row r="14" spans="1:3" ht="131.25">
      <c r="A14" s="15">
        <v>791</v>
      </c>
      <c r="B14" s="19" t="s">
        <v>3</v>
      </c>
      <c r="C14" s="3" t="s">
        <v>217</v>
      </c>
    </row>
    <row r="15" spans="1:3" ht="59.25" customHeight="1">
      <c r="A15" s="15">
        <v>791</v>
      </c>
      <c r="B15" s="19" t="s">
        <v>76</v>
      </c>
      <c r="C15" s="3" t="s">
        <v>218</v>
      </c>
    </row>
    <row r="16" spans="1:3" ht="79.5" customHeight="1">
      <c r="A16" s="15">
        <v>791</v>
      </c>
      <c r="B16" s="19" t="s">
        <v>77</v>
      </c>
      <c r="C16" s="3" t="s">
        <v>78</v>
      </c>
    </row>
    <row r="17" spans="1:3" ht="56.25">
      <c r="A17" s="15">
        <v>791</v>
      </c>
      <c r="B17" s="19" t="s">
        <v>79</v>
      </c>
      <c r="C17" s="3" t="s">
        <v>80</v>
      </c>
    </row>
    <row r="18" spans="1:3" ht="56.25">
      <c r="A18" s="15">
        <v>791</v>
      </c>
      <c r="B18" s="19" t="s">
        <v>81</v>
      </c>
      <c r="C18" s="3" t="s">
        <v>37</v>
      </c>
    </row>
    <row r="19" spans="1:3" ht="37.5">
      <c r="A19" s="15">
        <v>791</v>
      </c>
      <c r="B19" s="19" t="s">
        <v>82</v>
      </c>
      <c r="C19" s="3" t="s">
        <v>83</v>
      </c>
    </row>
    <row r="20" spans="1:3" ht="149.25" customHeight="1">
      <c r="A20" s="15">
        <v>791</v>
      </c>
      <c r="B20" s="19" t="s">
        <v>219</v>
      </c>
      <c r="C20" s="3" t="s">
        <v>220</v>
      </c>
    </row>
    <row r="21" spans="1:3" ht="72.75" customHeight="1">
      <c r="A21" s="15">
        <v>791</v>
      </c>
      <c r="B21" s="19" t="s">
        <v>221</v>
      </c>
      <c r="C21" s="3" t="s">
        <v>222</v>
      </c>
    </row>
    <row r="22" spans="1:3" ht="112.5">
      <c r="A22" s="15">
        <v>791</v>
      </c>
      <c r="B22" s="19" t="s">
        <v>223</v>
      </c>
      <c r="C22" s="3" t="s">
        <v>224</v>
      </c>
    </row>
    <row r="23" spans="1:3" ht="72" customHeight="1">
      <c r="A23" s="15">
        <v>791</v>
      </c>
      <c r="B23" s="19" t="s">
        <v>225</v>
      </c>
      <c r="C23" s="3" t="s">
        <v>226</v>
      </c>
    </row>
    <row r="24" spans="1:3" ht="75">
      <c r="A24" s="15">
        <v>791</v>
      </c>
      <c r="B24" s="19" t="s">
        <v>227</v>
      </c>
      <c r="C24" s="3" t="s">
        <v>228</v>
      </c>
    </row>
    <row r="25" spans="1:3" ht="112.5">
      <c r="A25" s="15">
        <v>791</v>
      </c>
      <c r="B25" s="19" t="s">
        <v>229</v>
      </c>
      <c r="C25" s="3" t="s">
        <v>230</v>
      </c>
    </row>
    <row r="26" spans="1:3" ht="37.5">
      <c r="A26" s="15">
        <v>791</v>
      </c>
      <c r="B26" s="19" t="s">
        <v>84</v>
      </c>
      <c r="C26" s="3" t="s">
        <v>85</v>
      </c>
    </row>
    <row r="27" spans="1:3" ht="37.5">
      <c r="A27" s="15">
        <v>791</v>
      </c>
      <c r="B27" s="19" t="s">
        <v>86</v>
      </c>
      <c r="C27" s="3" t="s">
        <v>38</v>
      </c>
    </row>
    <row r="28" spans="1:3" ht="37.5">
      <c r="A28" s="15">
        <v>791</v>
      </c>
      <c r="B28" s="19" t="s">
        <v>196</v>
      </c>
      <c r="C28" s="3" t="s">
        <v>87</v>
      </c>
    </row>
    <row r="29" spans="1:3" ht="18.75">
      <c r="A29" s="15">
        <v>791</v>
      </c>
      <c r="B29" s="19" t="s">
        <v>4</v>
      </c>
      <c r="C29" s="3" t="s">
        <v>5</v>
      </c>
    </row>
    <row r="30" spans="1:3" ht="206.25">
      <c r="A30" s="16"/>
      <c r="B30" s="19"/>
      <c r="C30" s="22" t="s">
        <v>200</v>
      </c>
    </row>
    <row r="31" spans="1:3" ht="75.75" customHeight="1">
      <c r="A31" s="15"/>
      <c r="B31" s="19" t="s">
        <v>88</v>
      </c>
      <c r="C31" s="3" t="s">
        <v>89</v>
      </c>
    </row>
    <row r="32" spans="1:3" ht="75">
      <c r="A32" s="15"/>
      <c r="B32" s="19" t="s">
        <v>90</v>
      </c>
      <c r="C32" s="3" t="s">
        <v>91</v>
      </c>
    </row>
    <row r="33" spans="1:3" ht="112.5">
      <c r="A33" s="15"/>
      <c r="B33" s="19" t="s">
        <v>92</v>
      </c>
      <c r="C33" s="3" t="s">
        <v>93</v>
      </c>
    </row>
    <row r="34" spans="1:3" ht="74.25" customHeight="1">
      <c r="A34" s="15"/>
      <c r="B34" s="19" t="s">
        <v>94</v>
      </c>
      <c r="C34" s="3" t="s">
        <v>95</v>
      </c>
    </row>
    <row r="35" spans="1:3" ht="75">
      <c r="A35" s="15"/>
      <c r="B35" s="19" t="s">
        <v>96</v>
      </c>
      <c r="C35" s="3" t="s">
        <v>97</v>
      </c>
    </row>
    <row r="36" spans="1:3" ht="56.25">
      <c r="A36" s="15"/>
      <c r="B36" s="19" t="s">
        <v>79</v>
      </c>
      <c r="C36" s="3" t="s">
        <v>80</v>
      </c>
    </row>
    <row r="37" spans="1:3" ht="56.25">
      <c r="A37" s="15"/>
      <c r="B37" s="19" t="s">
        <v>81</v>
      </c>
      <c r="C37" s="3" t="s">
        <v>37</v>
      </c>
    </row>
    <row r="38" spans="1:3" ht="37.5">
      <c r="A38" s="15"/>
      <c r="B38" s="19" t="s">
        <v>82</v>
      </c>
      <c r="C38" s="3" t="s">
        <v>83</v>
      </c>
    </row>
    <row r="39" spans="1:3" ht="37.5">
      <c r="A39" s="15"/>
      <c r="B39" s="19" t="s">
        <v>98</v>
      </c>
      <c r="C39" s="3" t="s">
        <v>99</v>
      </c>
    </row>
    <row r="40" spans="1:3" ht="93.75">
      <c r="A40" s="15"/>
      <c r="B40" s="19" t="s">
        <v>100</v>
      </c>
      <c r="C40" s="3" t="s">
        <v>101</v>
      </c>
    </row>
    <row r="41" spans="1:3" ht="93.75">
      <c r="A41" s="15"/>
      <c r="B41" s="19" t="s">
        <v>102</v>
      </c>
      <c r="C41" s="3" t="s">
        <v>103</v>
      </c>
    </row>
    <row r="42" spans="1:3" ht="36.75" customHeight="1">
      <c r="A42" s="15"/>
      <c r="B42" s="19" t="s">
        <v>104</v>
      </c>
      <c r="C42" s="3" t="s">
        <v>105</v>
      </c>
    </row>
    <row r="43" spans="1:3" ht="56.25">
      <c r="A43" s="15"/>
      <c r="B43" s="19" t="s">
        <v>106</v>
      </c>
      <c r="C43" s="3" t="s">
        <v>107</v>
      </c>
    </row>
    <row r="44" spans="1:3" ht="112.5" customHeight="1">
      <c r="A44" s="15"/>
      <c r="B44" s="19" t="s">
        <v>231</v>
      </c>
      <c r="C44" s="3" t="s">
        <v>232</v>
      </c>
    </row>
    <row r="45" spans="1:3" ht="150">
      <c r="A45" s="15"/>
      <c r="B45" s="19" t="s">
        <v>233</v>
      </c>
      <c r="C45" s="3" t="s">
        <v>234</v>
      </c>
    </row>
    <row r="46" spans="1:3" ht="110.25" customHeight="1">
      <c r="A46" s="15"/>
      <c r="B46" s="19" t="s">
        <v>235</v>
      </c>
      <c r="C46" s="3" t="s">
        <v>236</v>
      </c>
    </row>
    <row r="47" spans="1:3" ht="93.75">
      <c r="A47" s="15"/>
      <c r="B47" s="19" t="s">
        <v>237</v>
      </c>
      <c r="C47" s="3" t="s">
        <v>238</v>
      </c>
    </row>
    <row r="48" spans="1:3" ht="300">
      <c r="A48" s="15"/>
      <c r="B48" s="19" t="s">
        <v>239</v>
      </c>
      <c r="C48" s="3" t="s">
        <v>240</v>
      </c>
    </row>
    <row r="49" spans="1:3" ht="224.25" customHeight="1">
      <c r="A49" s="15"/>
      <c r="B49" s="19" t="s">
        <v>241</v>
      </c>
      <c r="C49" s="3" t="s">
        <v>242</v>
      </c>
    </row>
    <row r="50" spans="1:3" ht="169.5" customHeight="1">
      <c r="A50" s="15"/>
      <c r="B50" s="19" t="s">
        <v>243</v>
      </c>
      <c r="C50" s="3" t="s">
        <v>244</v>
      </c>
    </row>
    <row r="51" spans="1:3" ht="112.5">
      <c r="A51" s="15"/>
      <c r="B51" s="19" t="s">
        <v>245</v>
      </c>
      <c r="C51" s="3" t="s">
        <v>246</v>
      </c>
    </row>
    <row r="52" spans="1:3" ht="37.5">
      <c r="A52" s="15"/>
      <c r="B52" s="19" t="s">
        <v>84</v>
      </c>
      <c r="C52" s="3" t="s">
        <v>85</v>
      </c>
    </row>
    <row r="53" spans="1:3" ht="112.5">
      <c r="A53" s="15"/>
      <c r="B53" s="19" t="s">
        <v>197</v>
      </c>
      <c r="C53" s="3" t="s">
        <v>113</v>
      </c>
    </row>
    <row r="54" spans="1:3" ht="37.5">
      <c r="A54" s="15"/>
      <c r="B54" s="19" t="s">
        <v>86</v>
      </c>
      <c r="C54" s="3" t="s">
        <v>38</v>
      </c>
    </row>
    <row r="55" spans="1:3" ht="75.75" customHeight="1">
      <c r="A55" s="15"/>
      <c r="B55" s="19" t="s">
        <v>198</v>
      </c>
      <c r="C55" s="3" t="s">
        <v>148</v>
      </c>
    </row>
    <row r="56" spans="1:3" ht="103.5" customHeight="1">
      <c r="A56" s="15"/>
      <c r="B56" s="19" t="s">
        <v>199</v>
      </c>
      <c r="C56" s="3" t="s">
        <v>149</v>
      </c>
    </row>
    <row r="57" spans="1:3" ht="18.75">
      <c r="A57" s="15"/>
      <c r="B57" s="19" t="s">
        <v>4</v>
      </c>
      <c r="C57" s="3" t="s">
        <v>6</v>
      </c>
    </row>
    <row r="58" ht="15" hidden="1">
      <c r="B58" s="26"/>
    </row>
    <row r="59" ht="15" hidden="1">
      <c r="B59" s="26"/>
    </row>
    <row r="60" ht="15" hidden="1">
      <c r="B60" s="26"/>
    </row>
    <row r="61" ht="15" hidden="1">
      <c r="B61" s="26"/>
    </row>
    <row r="62" spans="1:3" ht="403.5" customHeight="1">
      <c r="A62" s="104" t="s">
        <v>247</v>
      </c>
      <c r="B62" s="105"/>
      <c r="C62" s="105"/>
    </row>
  </sheetData>
  <sheetProtection/>
  <mergeCells count="11">
    <mergeCell ref="A1:C1"/>
    <mergeCell ref="A2:C2"/>
    <mergeCell ref="A3:C3"/>
    <mergeCell ref="A4:C4"/>
    <mergeCell ref="A5:C5"/>
    <mergeCell ref="A6:C6"/>
    <mergeCell ref="A62:C62"/>
    <mergeCell ref="A7:C7"/>
    <mergeCell ref="A8:C8"/>
    <mergeCell ref="A10:B10"/>
    <mergeCell ref="C10:C11"/>
  </mergeCells>
  <printOptions/>
  <pageMargins left="0.7086614173228347" right="0.5118110236220472" top="0.35433070866141736" bottom="0.35433070866141736" header="0.31496062992125984" footer="0.31496062992125984"/>
  <pageSetup fitToHeight="10" fitToWidth="1" horizontalDpi="180" verticalDpi="18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zoomScale="80" zoomScaleNormal="80" zoomScalePageLayoutView="0" workbookViewId="0" topLeftCell="A28">
      <selection activeCell="E32" sqref="E32:F33"/>
    </sheetView>
  </sheetViews>
  <sheetFormatPr defaultColWidth="14.421875" defaultRowHeight="15"/>
  <cols>
    <col min="1" max="1" width="55.7109375" style="45" customWidth="1"/>
    <col min="2" max="2" width="7.8515625" style="83" customWidth="1"/>
    <col min="3" max="3" width="19.8515625" style="44" customWidth="1"/>
    <col min="4" max="4" width="8.28125" style="44" customWidth="1"/>
    <col min="5" max="5" width="12.8515625" style="63" customWidth="1"/>
    <col min="6" max="6" width="11.421875" style="67" customWidth="1"/>
    <col min="7" max="251" width="9.140625" style="44" customWidth="1"/>
    <col min="252" max="252" width="55.7109375" style="44" customWidth="1"/>
    <col min="253" max="253" width="13.00390625" style="44" customWidth="1"/>
    <col min="254" max="254" width="12.00390625" style="44" customWidth="1"/>
    <col min="255" max="255" width="8.28125" style="44" customWidth="1"/>
    <col min="256" max="16384" width="14.421875" style="44" customWidth="1"/>
  </cols>
  <sheetData>
    <row r="1" spans="1:6" s="43" customFormat="1" ht="18.75">
      <c r="A1" s="119" t="s">
        <v>70</v>
      </c>
      <c r="B1" s="119"/>
      <c r="C1" s="119"/>
      <c r="D1" s="119"/>
      <c r="E1" s="119"/>
      <c r="F1" s="119"/>
    </row>
    <row r="2" spans="1:6" s="43" customFormat="1" ht="18.75">
      <c r="A2" s="119" t="s">
        <v>173</v>
      </c>
      <c r="B2" s="119"/>
      <c r="C2" s="119"/>
      <c r="D2" s="119"/>
      <c r="E2" s="119"/>
      <c r="F2" s="119"/>
    </row>
    <row r="3" spans="1:6" s="43" customFormat="1" ht="18.75">
      <c r="A3" s="119" t="s">
        <v>1</v>
      </c>
      <c r="B3" s="119"/>
      <c r="C3" s="119"/>
      <c r="D3" s="119"/>
      <c r="E3" s="119"/>
      <c r="F3" s="119"/>
    </row>
    <row r="4" spans="1:6" s="43" customFormat="1" ht="18.75">
      <c r="A4" s="109" t="s">
        <v>202</v>
      </c>
      <c r="B4" s="109"/>
      <c r="C4" s="109"/>
      <c r="D4" s="109"/>
      <c r="E4" s="109"/>
      <c r="F4" s="109"/>
    </row>
    <row r="5" spans="1:6" s="43" customFormat="1" ht="18.75">
      <c r="A5" s="119" t="s">
        <v>174</v>
      </c>
      <c r="B5" s="119"/>
      <c r="C5" s="119"/>
      <c r="D5" s="119"/>
      <c r="E5" s="119"/>
      <c r="F5" s="119"/>
    </row>
    <row r="6" spans="1:6" s="43" customFormat="1" ht="18.75">
      <c r="A6" s="119" t="s">
        <v>1</v>
      </c>
      <c r="B6" s="119"/>
      <c r="C6" s="119"/>
      <c r="D6" s="119"/>
      <c r="E6" s="119"/>
      <c r="F6" s="119"/>
    </row>
    <row r="7" spans="1:6" s="43" customFormat="1" ht="18.75">
      <c r="A7" s="119" t="s">
        <v>204</v>
      </c>
      <c r="B7" s="119"/>
      <c r="C7" s="119"/>
      <c r="D7" s="119"/>
      <c r="E7" s="119"/>
      <c r="F7" s="119"/>
    </row>
    <row r="8" spans="1:5" ht="18.75">
      <c r="A8" s="120"/>
      <c r="B8" s="120"/>
      <c r="C8" s="120"/>
      <c r="D8" s="120"/>
      <c r="E8" s="120"/>
    </row>
    <row r="9" spans="1:6" ht="72" customHeight="1">
      <c r="A9" s="121" t="s">
        <v>213</v>
      </c>
      <c r="B9" s="121"/>
      <c r="C9" s="121"/>
      <c r="D9" s="121"/>
      <c r="E9" s="121"/>
      <c r="F9" s="121"/>
    </row>
    <row r="10" spans="1:6" s="45" customFormat="1" ht="18.75">
      <c r="A10" s="124"/>
      <c r="B10" s="124"/>
      <c r="C10" s="124"/>
      <c r="D10" s="124"/>
      <c r="E10" s="124"/>
      <c r="F10" s="124"/>
    </row>
    <row r="11" spans="1:6" s="45" customFormat="1" ht="18.75">
      <c r="A11" s="125" t="s">
        <v>46</v>
      </c>
      <c r="B11" s="125" t="s">
        <v>74</v>
      </c>
      <c r="C11" s="125" t="s">
        <v>48</v>
      </c>
      <c r="D11" s="125" t="s">
        <v>49</v>
      </c>
      <c r="E11" s="127" t="s">
        <v>75</v>
      </c>
      <c r="F11" s="127"/>
    </row>
    <row r="12" spans="1:6" s="45" customFormat="1" ht="33" customHeight="1">
      <c r="A12" s="126"/>
      <c r="B12" s="126"/>
      <c r="C12" s="126"/>
      <c r="D12" s="126"/>
      <c r="E12" s="68" t="s">
        <v>153</v>
      </c>
      <c r="F12" s="68" t="s">
        <v>207</v>
      </c>
    </row>
    <row r="13" spans="1:6" s="45" customFormat="1" ht="18.75">
      <c r="A13" s="74">
        <v>1</v>
      </c>
      <c r="B13" s="74">
        <v>2</v>
      </c>
      <c r="C13" s="74">
        <v>3</v>
      </c>
      <c r="D13" s="74">
        <v>4</v>
      </c>
      <c r="E13" s="84">
        <v>5</v>
      </c>
      <c r="F13" s="84" t="s">
        <v>194</v>
      </c>
    </row>
    <row r="14" spans="1:6" s="45" customFormat="1" ht="18.75">
      <c r="A14" s="20" t="s">
        <v>15</v>
      </c>
      <c r="B14" s="82"/>
      <c r="C14" s="47"/>
      <c r="D14" s="47"/>
      <c r="E14" s="21">
        <f>E15</f>
        <v>5696.799999999999</v>
      </c>
      <c r="F14" s="21">
        <f>F15</f>
        <v>5698.499999999999</v>
      </c>
    </row>
    <row r="15" spans="1:6" s="45" customFormat="1" ht="75">
      <c r="A15" s="20" t="s">
        <v>179</v>
      </c>
      <c r="B15" s="82">
        <v>791</v>
      </c>
      <c r="C15" s="47"/>
      <c r="D15" s="47"/>
      <c r="E15" s="50">
        <f>E16+E20+E25+E31+E36+E41+E45+E53+E58</f>
        <v>5696.799999999999</v>
      </c>
      <c r="F15" s="50">
        <f>F16+F20+F25+F31+F36+F41+F45+F53+F58</f>
        <v>5698.499999999999</v>
      </c>
    </row>
    <row r="16" spans="1:6" s="45" customFormat="1" ht="93.75" customHeight="1">
      <c r="A16" s="19" t="s">
        <v>181</v>
      </c>
      <c r="B16" s="69">
        <v>791</v>
      </c>
      <c r="C16" s="49" t="s">
        <v>143</v>
      </c>
      <c r="D16" s="27"/>
      <c r="E16" s="13">
        <f>E17</f>
        <v>790</v>
      </c>
      <c r="F16" s="13">
        <f>F17</f>
        <v>790</v>
      </c>
    </row>
    <row r="17" spans="1:6" s="45" customFormat="1" ht="18.75">
      <c r="A17" s="19" t="s">
        <v>136</v>
      </c>
      <c r="B17" s="69">
        <v>791</v>
      </c>
      <c r="C17" s="49" t="s">
        <v>144</v>
      </c>
      <c r="D17" s="27"/>
      <c r="E17" s="13">
        <f>E18</f>
        <v>790</v>
      </c>
      <c r="F17" s="13">
        <f>F18</f>
        <v>790</v>
      </c>
    </row>
    <row r="18" spans="1:6" s="45" customFormat="1" ht="94.5" customHeight="1">
      <c r="A18" s="19" t="s">
        <v>53</v>
      </c>
      <c r="B18" s="69">
        <v>791</v>
      </c>
      <c r="C18" s="49" t="s">
        <v>144</v>
      </c>
      <c r="D18" s="27">
        <v>100</v>
      </c>
      <c r="E18" s="33">
        <v>790</v>
      </c>
      <c r="F18" s="33">
        <v>790</v>
      </c>
    </row>
    <row r="19" spans="1:6" s="45" customFormat="1" ht="76.5" customHeight="1">
      <c r="A19" s="19" t="s">
        <v>56</v>
      </c>
      <c r="B19" s="69">
        <v>791</v>
      </c>
      <c r="C19" s="27"/>
      <c r="D19" s="27"/>
      <c r="E19" s="13">
        <f>E20</f>
        <v>2177.6</v>
      </c>
      <c r="F19" s="13">
        <f>F20</f>
        <v>2177.6</v>
      </c>
    </row>
    <row r="20" spans="1:6" s="45" customFormat="1" ht="94.5" customHeight="1">
      <c r="A20" s="19" t="s">
        <v>180</v>
      </c>
      <c r="B20" s="69">
        <v>730</v>
      </c>
      <c r="C20" s="49" t="s">
        <v>143</v>
      </c>
      <c r="D20" s="27"/>
      <c r="E20" s="13">
        <f>E21</f>
        <v>2177.6</v>
      </c>
      <c r="F20" s="13">
        <f>F21</f>
        <v>2177.6</v>
      </c>
    </row>
    <row r="21" spans="1:6" s="45" customFormat="1" ht="37.5">
      <c r="A21" s="19" t="s">
        <v>52</v>
      </c>
      <c r="B21" s="82">
        <v>791</v>
      </c>
      <c r="C21" s="49" t="s">
        <v>145</v>
      </c>
      <c r="D21" s="27"/>
      <c r="E21" s="13">
        <f>E22+E23+E24</f>
        <v>2177.6</v>
      </c>
      <c r="F21" s="13">
        <f>F22+F23+F24</f>
        <v>2177.6</v>
      </c>
    </row>
    <row r="22" spans="1:6" s="78" customFormat="1" ht="90.75" customHeight="1">
      <c r="A22" s="19" t="s">
        <v>53</v>
      </c>
      <c r="B22" s="69">
        <v>791</v>
      </c>
      <c r="C22" s="49" t="s">
        <v>145</v>
      </c>
      <c r="D22" s="27">
        <v>100</v>
      </c>
      <c r="E22" s="33">
        <v>1591.3</v>
      </c>
      <c r="F22" s="33">
        <v>1591.3</v>
      </c>
    </row>
    <row r="23" spans="1:6" s="45" customFormat="1" ht="37.5">
      <c r="A23" s="19" t="s">
        <v>54</v>
      </c>
      <c r="B23" s="69">
        <v>791</v>
      </c>
      <c r="C23" s="49" t="s">
        <v>145</v>
      </c>
      <c r="D23" s="27">
        <v>200</v>
      </c>
      <c r="E23" s="33">
        <v>557.8</v>
      </c>
      <c r="F23" s="33">
        <v>557.8</v>
      </c>
    </row>
    <row r="24" spans="1:6" s="45" customFormat="1" ht="18.75">
      <c r="A24" s="19" t="s">
        <v>55</v>
      </c>
      <c r="B24" s="82">
        <v>791</v>
      </c>
      <c r="C24" s="49" t="s">
        <v>145</v>
      </c>
      <c r="D24" s="27">
        <v>800</v>
      </c>
      <c r="E24" s="33">
        <v>28.5</v>
      </c>
      <c r="F24" s="33">
        <v>28.5</v>
      </c>
    </row>
    <row r="25" spans="1:6" s="45" customFormat="1" ht="18.75">
      <c r="A25" s="20" t="s">
        <v>60</v>
      </c>
      <c r="B25" s="69">
        <v>791</v>
      </c>
      <c r="C25" s="47">
        <v>9900000000</v>
      </c>
      <c r="D25" s="47"/>
      <c r="E25" s="12">
        <f>E26</f>
        <v>1</v>
      </c>
      <c r="F25" s="12">
        <f>F26</f>
        <v>1</v>
      </c>
    </row>
    <row r="26" spans="1:6" s="45" customFormat="1" ht="18.75">
      <c r="A26" s="19" t="s">
        <v>61</v>
      </c>
      <c r="B26" s="69">
        <v>791</v>
      </c>
      <c r="C26" s="27">
        <v>9900007500</v>
      </c>
      <c r="D26" s="27"/>
      <c r="E26" s="13">
        <f>E27</f>
        <v>1</v>
      </c>
      <c r="F26" s="13">
        <f>F27</f>
        <v>1</v>
      </c>
    </row>
    <row r="27" spans="1:6" s="51" customFormat="1" ht="18.75">
      <c r="A27" s="19" t="s">
        <v>55</v>
      </c>
      <c r="B27" s="69">
        <v>791</v>
      </c>
      <c r="C27" s="27">
        <v>9900007500</v>
      </c>
      <c r="D27" s="27">
        <v>800</v>
      </c>
      <c r="E27" s="13">
        <v>1</v>
      </c>
      <c r="F27" s="13">
        <v>1</v>
      </c>
    </row>
    <row r="28" spans="1:6" ht="18.75">
      <c r="A28" s="20" t="s">
        <v>123</v>
      </c>
      <c r="B28" s="46" t="s">
        <v>182</v>
      </c>
      <c r="C28" s="47"/>
      <c r="D28" s="47"/>
      <c r="E28" s="12">
        <f aca="true" t="shared" si="0" ref="E28:F30">E29</f>
        <v>102</v>
      </c>
      <c r="F28" s="12">
        <f t="shared" si="0"/>
        <v>102</v>
      </c>
    </row>
    <row r="29" spans="1:6" ht="18" customHeight="1">
      <c r="A29" s="19" t="s">
        <v>124</v>
      </c>
      <c r="B29" s="49" t="s">
        <v>182</v>
      </c>
      <c r="C29" s="27"/>
      <c r="D29" s="27"/>
      <c r="E29" s="13">
        <f t="shared" si="0"/>
        <v>102</v>
      </c>
      <c r="F29" s="13">
        <f t="shared" si="0"/>
        <v>102</v>
      </c>
    </row>
    <row r="30" spans="1:6" ht="18.75">
      <c r="A30" s="19" t="s">
        <v>60</v>
      </c>
      <c r="B30" s="49" t="s">
        <v>182</v>
      </c>
      <c r="C30" s="27">
        <v>9900000000</v>
      </c>
      <c r="D30" s="27"/>
      <c r="E30" s="13">
        <f t="shared" si="0"/>
        <v>102</v>
      </c>
      <c r="F30" s="13">
        <f t="shared" si="0"/>
        <v>102</v>
      </c>
    </row>
    <row r="31" spans="1:6" ht="75">
      <c r="A31" s="19" t="s">
        <v>125</v>
      </c>
      <c r="B31" s="82">
        <v>791</v>
      </c>
      <c r="C31" s="27">
        <v>9900051180</v>
      </c>
      <c r="D31" s="27"/>
      <c r="E31" s="13">
        <f>SUM(E32:E33)</f>
        <v>102</v>
      </c>
      <c r="F31" s="13">
        <f>SUM(F32:F33)</f>
        <v>102</v>
      </c>
    </row>
    <row r="32" spans="1:6" ht="93" customHeight="1">
      <c r="A32" s="19" t="s">
        <v>53</v>
      </c>
      <c r="B32" s="69">
        <v>791</v>
      </c>
      <c r="C32" s="27">
        <v>9900051180</v>
      </c>
      <c r="D32" s="27">
        <v>100</v>
      </c>
      <c r="E32" s="37">
        <v>101</v>
      </c>
      <c r="F32" s="37">
        <v>101</v>
      </c>
    </row>
    <row r="33" spans="1:6" ht="41.25" customHeight="1">
      <c r="A33" s="19" t="s">
        <v>54</v>
      </c>
      <c r="B33" s="69">
        <v>791</v>
      </c>
      <c r="C33" s="27">
        <v>9900051180</v>
      </c>
      <c r="D33" s="27">
        <v>200</v>
      </c>
      <c r="E33" s="37">
        <v>1</v>
      </c>
      <c r="F33" s="37">
        <v>1</v>
      </c>
    </row>
    <row r="34" spans="1:6" ht="56.25">
      <c r="A34" s="20" t="s">
        <v>126</v>
      </c>
      <c r="B34" s="46" t="s">
        <v>182</v>
      </c>
      <c r="C34" s="47"/>
      <c r="D34" s="47"/>
      <c r="E34" s="12">
        <f aca="true" t="shared" si="1" ref="E34:F36">E35</f>
        <v>500.2</v>
      </c>
      <c r="F34" s="12">
        <f t="shared" si="1"/>
        <v>500.2</v>
      </c>
    </row>
    <row r="35" spans="1:6" ht="18.75">
      <c r="A35" s="19" t="s">
        <v>127</v>
      </c>
      <c r="B35" s="49" t="s">
        <v>182</v>
      </c>
      <c r="C35" s="27"/>
      <c r="D35" s="27"/>
      <c r="E35" s="13">
        <f t="shared" si="1"/>
        <v>500.2</v>
      </c>
      <c r="F35" s="13">
        <f t="shared" si="1"/>
        <v>500.2</v>
      </c>
    </row>
    <row r="36" spans="1:6" s="51" customFormat="1" ht="74.25" customHeight="1">
      <c r="A36" s="19" t="s">
        <v>175</v>
      </c>
      <c r="B36" s="69">
        <v>791</v>
      </c>
      <c r="C36" s="27">
        <v>1600000000</v>
      </c>
      <c r="D36" s="27"/>
      <c r="E36" s="13">
        <f t="shared" si="1"/>
        <v>500.2</v>
      </c>
      <c r="F36" s="13">
        <f t="shared" si="1"/>
        <v>500.2</v>
      </c>
    </row>
    <row r="37" spans="1:6" ht="37.5">
      <c r="A37" s="19" t="s">
        <v>128</v>
      </c>
      <c r="B37" s="69">
        <v>791</v>
      </c>
      <c r="C37" s="27">
        <v>1600024300</v>
      </c>
      <c r="D37" s="27"/>
      <c r="E37" s="13">
        <f>E38+E39</f>
        <v>500.2</v>
      </c>
      <c r="F37" s="13">
        <f>F38+F39</f>
        <v>500.2</v>
      </c>
    </row>
    <row r="38" spans="1:6" ht="91.5" customHeight="1">
      <c r="A38" s="19" t="s">
        <v>53</v>
      </c>
      <c r="B38" s="82">
        <v>791</v>
      </c>
      <c r="C38" s="27">
        <v>1600024300</v>
      </c>
      <c r="D38" s="27">
        <v>100</v>
      </c>
      <c r="E38" s="33">
        <v>309.7</v>
      </c>
      <c r="F38" s="33">
        <v>309.7</v>
      </c>
    </row>
    <row r="39" spans="1:6" s="51" customFormat="1" ht="37.5">
      <c r="A39" s="19" t="s">
        <v>54</v>
      </c>
      <c r="B39" s="69">
        <v>791</v>
      </c>
      <c r="C39" s="27">
        <v>1600024300</v>
      </c>
      <c r="D39" s="27">
        <v>200</v>
      </c>
      <c r="E39" s="33">
        <v>190.5</v>
      </c>
      <c r="F39" s="33">
        <v>190.5</v>
      </c>
    </row>
    <row r="40" spans="1:6" s="51" customFormat="1" ht="18.75">
      <c r="A40" s="20" t="s">
        <v>214</v>
      </c>
      <c r="B40" s="69">
        <v>791</v>
      </c>
      <c r="C40" s="27"/>
      <c r="D40" s="27"/>
      <c r="E40" s="39">
        <v>290</v>
      </c>
      <c r="F40" s="39">
        <v>290</v>
      </c>
    </row>
    <row r="41" spans="1:6" ht="60" customHeight="1">
      <c r="A41" s="54" t="s">
        <v>155</v>
      </c>
      <c r="B41" s="69">
        <v>791</v>
      </c>
      <c r="C41" s="27">
        <v>2100000000</v>
      </c>
      <c r="D41" s="27"/>
      <c r="E41" s="13">
        <f>E42</f>
        <v>290</v>
      </c>
      <c r="F41" s="13">
        <f>F42</f>
        <v>290</v>
      </c>
    </row>
    <row r="42" spans="1:6" ht="18.75">
      <c r="A42" s="19" t="s">
        <v>129</v>
      </c>
      <c r="B42" s="82">
        <v>791</v>
      </c>
      <c r="C42" s="27">
        <v>2100003150</v>
      </c>
      <c r="D42" s="27"/>
      <c r="E42" s="13">
        <f>E43</f>
        <v>290</v>
      </c>
      <c r="F42" s="13">
        <f>F43</f>
        <v>290</v>
      </c>
    </row>
    <row r="43" spans="1:6" ht="37.5">
      <c r="A43" s="19" t="s">
        <v>54</v>
      </c>
      <c r="B43" s="69">
        <v>791</v>
      </c>
      <c r="C43" s="27">
        <v>2100003150</v>
      </c>
      <c r="D43" s="27">
        <v>200</v>
      </c>
      <c r="E43" s="13">
        <v>290</v>
      </c>
      <c r="F43" s="13">
        <v>290</v>
      </c>
    </row>
    <row r="44" spans="1:6" ht="37.5">
      <c r="A44" s="20" t="s">
        <v>65</v>
      </c>
      <c r="B44" s="69"/>
      <c r="C44" s="27"/>
      <c r="D44" s="27"/>
      <c r="E44" s="12">
        <f>E45+E50</f>
        <v>1682.8</v>
      </c>
      <c r="F44" s="12">
        <f>F45+F50</f>
        <v>1557.5</v>
      </c>
    </row>
    <row r="45" spans="1:6" s="51" customFormat="1" ht="93.75" customHeight="1">
      <c r="A45" s="19" t="s">
        <v>195</v>
      </c>
      <c r="B45" s="69">
        <v>791</v>
      </c>
      <c r="C45" s="27">
        <v>2000000000</v>
      </c>
      <c r="D45" s="27"/>
      <c r="E45" s="13">
        <f>E46+E51</f>
        <v>1662.8</v>
      </c>
      <c r="F45" s="13">
        <f>F46+F51</f>
        <v>1537.5</v>
      </c>
    </row>
    <row r="46" spans="1:6" ht="18.75">
      <c r="A46" s="19" t="s">
        <v>67</v>
      </c>
      <c r="B46" s="69">
        <v>791</v>
      </c>
      <c r="C46" s="80"/>
      <c r="D46" s="80"/>
      <c r="E46" s="13">
        <f>E47+E50</f>
        <v>1162.8</v>
      </c>
      <c r="F46" s="13">
        <f>F47+F50</f>
        <v>1037.5</v>
      </c>
    </row>
    <row r="47" spans="1:6" ht="37.5">
      <c r="A47" s="19" t="s">
        <v>69</v>
      </c>
      <c r="B47" s="82">
        <v>791</v>
      </c>
      <c r="C47" s="27">
        <v>2000006050</v>
      </c>
      <c r="D47" s="27"/>
      <c r="E47" s="13">
        <f>E48+E49</f>
        <v>1142.8</v>
      </c>
      <c r="F47" s="13">
        <f>F48+F49</f>
        <v>1017.5</v>
      </c>
    </row>
    <row r="48" spans="1:6" ht="93.75" customHeight="1">
      <c r="A48" s="19" t="s">
        <v>53</v>
      </c>
      <c r="B48" s="69">
        <v>791</v>
      </c>
      <c r="C48" s="27">
        <v>2000006050</v>
      </c>
      <c r="D48" s="27">
        <v>100</v>
      </c>
      <c r="E48" s="33">
        <v>456.7</v>
      </c>
      <c r="F48" s="33">
        <v>456.7</v>
      </c>
    </row>
    <row r="49" spans="1:6" s="51" customFormat="1" ht="37.5">
      <c r="A49" s="19" t="s">
        <v>54</v>
      </c>
      <c r="B49" s="69">
        <v>791</v>
      </c>
      <c r="C49" s="27">
        <v>2000006050</v>
      </c>
      <c r="D49" s="27">
        <v>200</v>
      </c>
      <c r="E49" s="33">
        <v>686.1</v>
      </c>
      <c r="F49" s="33">
        <v>560.8</v>
      </c>
    </row>
    <row r="50" spans="1:6" s="51" customFormat="1" ht="37.5">
      <c r="A50" s="19" t="s">
        <v>54</v>
      </c>
      <c r="B50" s="69">
        <v>791</v>
      </c>
      <c r="C50" s="27">
        <v>2000006400</v>
      </c>
      <c r="D50" s="27">
        <v>200</v>
      </c>
      <c r="E50" s="13">
        <v>20</v>
      </c>
      <c r="F50" s="13">
        <v>20</v>
      </c>
    </row>
    <row r="51" spans="1:6" ht="37.5">
      <c r="A51" s="57" t="s">
        <v>146</v>
      </c>
      <c r="B51" s="69">
        <v>791</v>
      </c>
      <c r="C51" s="27">
        <v>2000074040</v>
      </c>
      <c r="D51" s="27"/>
      <c r="E51" s="13">
        <f>E52</f>
        <v>500</v>
      </c>
      <c r="F51" s="13">
        <f>F52</f>
        <v>500</v>
      </c>
    </row>
    <row r="52" spans="1:6" ht="37.5">
      <c r="A52" s="19" t="s">
        <v>54</v>
      </c>
      <c r="B52" s="69">
        <v>791</v>
      </c>
      <c r="C52" s="27">
        <v>2000074040</v>
      </c>
      <c r="D52" s="27">
        <v>200</v>
      </c>
      <c r="E52" s="13">
        <v>500</v>
      </c>
      <c r="F52" s="13">
        <v>500</v>
      </c>
    </row>
    <row r="53" spans="1:6" s="60" customFormat="1" ht="18.75">
      <c r="A53" s="58" t="s">
        <v>156</v>
      </c>
      <c r="B53" s="82">
        <v>791</v>
      </c>
      <c r="C53" s="59"/>
      <c r="D53" s="59"/>
      <c r="E53" s="65">
        <v>45.2</v>
      </c>
      <c r="F53" s="65">
        <v>45.2</v>
      </c>
    </row>
    <row r="54" spans="1:6" s="60" customFormat="1" ht="75">
      <c r="A54" s="54" t="s">
        <v>157</v>
      </c>
      <c r="B54" s="69">
        <v>791</v>
      </c>
      <c r="C54" s="55" t="s">
        <v>159</v>
      </c>
      <c r="D54" s="59"/>
      <c r="E54" s="66">
        <v>45.2</v>
      </c>
      <c r="F54" s="66">
        <v>45.2</v>
      </c>
    </row>
    <row r="55" spans="1:6" s="60" customFormat="1" ht="18.75">
      <c r="A55" s="54" t="s">
        <v>160</v>
      </c>
      <c r="B55" s="69">
        <v>791</v>
      </c>
      <c r="C55" s="55"/>
      <c r="D55" s="55"/>
      <c r="E55" s="66">
        <v>45.2</v>
      </c>
      <c r="F55" s="66">
        <v>45.2</v>
      </c>
    </row>
    <row r="56" spans="1:6" s="60" customFormat="1" ht="18.75">
      <c r="A56" s="54" t="s">
        <v>161</v>
      </c>
      <c r="B56" s="69">
        <v>791</v>
      </c>
      <c r="C56" s="55" t="s">
        <v>162</v>
      </c>
      <c r="D56" s="55"/>
      <c r="E56" s="66">
        <v>45.2</v>
      </c>
      <c r="F56" s="66">
        <v>45.2</v>
      </c>
    </row>
    <row r="57" spans="1:6" s="60" customFormat="1" ht="37.5">
      <c r="A57" s="54" t="s">
        <v>163</v>
      </c>
      <c r="B57" s="69">
        <v>791</v>
      </c>
      <c r="C57" s="55" t="s">
        <v>162</v>
      </c>
      <c r="D57" s="55" t="s">
        <v>164</v>
      </c>
      <c r="E57" s="66">
        <v>45.2</v>
      </c>
      <c r="F57" s="66">
        <v>45.2</v>
      </c>
    </row>
    <row r="58" spans="1:6" ht="18.75">
      <c r="A58" s="71" t="s">
        <v>71</v>
      </c>
      <c r="B58" s="69">
        <v>999</v>
      </c>
      <c r="C58" s="72">
        <v>999999999</v>
      </c>
      <c r="D58" s="72"/>
      <c r="E58" s="73">
        <f>E59</f>
        <v>128</v>
      </c>
      <c r="F58" s="73">
        <f>F59</f>
        <v>255</v>
      </c>
    </row>
    <row r="59" spans="1:6" ht="18.75">
      <c r="A59" s="74" t="s">
        <v>72</v>
      </c>
      <c r="B59" s="69">
        <v>999</v>
      </c>
      <c r="C59" s="75">
        <v>999999999</v>
      </c>
      <c r="D59" s="75">
        <v>999</v>
      </c>
      <c r="E59" s="77">
        <v>128</v>
      </c>
      <c r="F59" s="77">
        <v>255</v>
      </c>
    </row>
  </sheetData>
  <sheetProtection/>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5:F5"/>
    <mergeCell ref="A4:F4"/>
  </mergeCells>
  <printOptions/>
  <pageMargins left="0.8267716535433072" right="0.2362204724409449" top="0.1968503937007874" bottom="0.1968503937007874" header="0.2755905511811024" footer="0.5118110236220472"/>
  <pageSetup fitToHeight="5" fitToWidth="1" horizontalDpi="600" verticalDpi="600" orientation="portrait" paperSize="9" scale="55" r:id="rId1"/>
</worksheet>
</file>

<file path=xl/worksheets/sheet11.xml><?xml version="1.0" encoding="utf-8"?>
<worksheet xmlns="http://schemas.openxmlformats.org/spreadsheetml/2006/main" xmlns:r="http://schemas.openxmlformats.org/officeDocument/2006/relationships">
  <dimension ref="A1:B13"/>
  <sheetViews>
    <sheetView zoomScale="80" zoomScaleNormal="80" zoomScalePageLayoutView="0" workbookViewId="0" topLeftCell="A1">
      <selection activeCell="F11" sqref="F11"/>
    </sheetView>
  </sheetViews>
  <sheetFormatPr defaultColWidth="9.140625" defaultRowHeight="15"/>
  <cols>
    <col min="1" max="1" width="69.00390625" style="86" customWidth="1"/>
    <col min="2" max="2" width="17.28125" style="86" customWidth="1"/>
    <col min="3" max="16384" width="9.140625" style="86" customWidth="1"/>
  </cols>
  <sheetData>
    <row r="1" spans="1:2" ht="18.75">
      <c r="A1" s="135" t="s">
        <v>73</v>
      </c>
      <c r="B1" s="135"/>
    </row>
    <row r="2" spans="1:2" ht="18.75">
      <c r="A2" s="119" t="s">
        <v>173</v>
      </c>
      <c r="B2" s="119"/>
    </row>
    <row r="3" spans="1:2" ht="18.75">
      <c r="A3" s="119" t="s">
        <v>1</v>
      </c>
      <c r="B3" s="119"/>
    </row>
    <row r="4" spans="1:2" ht="18.75">
      <c r="A4" s="123" t="s">
        <v>202</v>
      </c>
      <c r="B4" s="123"/>
    </row>
    <row r="5" spans="1:2" ht="18.75">
      <c r="A5" s="119" t="s">
        <v>174</v>
      </c>
      <c r="B5" s="119"/>
    </row>
    <row r="6" spans="1:2" ht="18.75">
      <c r="A6" s="119" t="s">
        <v>1</v>
      </c>
      <c r="B6" s="119"/>
    </row>
    <row r="7" spans="1:2" ht="18.75">
      <c r="A7" s="119" t="s">
        <v>204</v>
      </c>
      <c r="B7" s="119"/>
    </row>
    <row r="8" spans="1:2" ht="18.75">
      <c r="A8" s="85"/>
      <c r="B8" s="85"/>
    </row>
    <row r="9" spans="1:2" ht="105" customHeight="1">
      <c r="A9" s="134" t="s">
        <v>215</v>
      </c>
      <c r="B9" s="134"/>
    </row>
    <row r="10" spans="1:2" ht="18.75">
      <c r="A10" s="87"/>
      <c r="B10" s="88"/>
    </row>
    <row r="11" spans="1:2" ht="37.5">
      <c r="A11" s="89" t="s">
        <v>166</v>
      </c>
      <c r="B11" s="90" t="s">
        <v>167</v>
      </c>
    </row>
    <row r="12" spans="1:2" ht="44.25" customHeight="1">
      <c r="A12" s="91" t="s">
        <v>201</v>
      </c>
      <c r="B12" s="77">
        <v>45.2</v>
      </c>
    </row>
    <row r="13" spans="1:2" ht="18.75">
      <c r="A13" s="92" t="s">
        <v>168</v>
      </c>
      <c r="B13" s="76">
        <f>SUM(B11:B12)</f>
        <v>45.2</v>
      </c>
    </row>
  </sheetData>
  <sheetProtection/>
  <mergeCells count="8">
    <mergeCell ref="A7:B7"/>
    <mergeCell ref="A9:B9"/>
    <mergeCell ref="A1:B1"/>
    <mergeCell ref="A2:B2"/>
    <mergeCell ref="A3:B3"/>
    <mergeCell ref="A4:B4"/>
    <mergeCell ref="A5:B5"/>
    <mergeCell ref="A6:B6"/>
  </mergeCells>
  <printOptions/>
  <pageMargins left="0.7086614173228347" right="0.5118110236220472" top="0.7480314960629921" bottom="0.7480314960629921" header="0.31496062992125984" footer="0.31496062992125984"/>
  <pageSetup horizontalDpi="180" verticalDpi="180" orientation="portrait" paperSize="9" r:id="rId1"/>
</worksheet>
</file>

<file path=xl/worksheets/sheet12.xml><?xml version="1.0" encoding="utf-8"?>
<worksheet xmlns="http://schemas.openxmlformats.org/spreadsheetml/2006/main" xmlns:r="http://schemas.openxmlformats.org/officeDocument/2006/relationships">
  <dimension ref="A1:C14"/>
  <sheetViews>
    <sheetView zoomScale="80" zoomScaleNormal="80" zoomScalePageLayoutView="0" workbookViewId="0" topLeftCell="A1">
      <selection activeCell="H9" sqref="H9"/>
    </sheetView>
  </sheetViews>
  <sheetFormatPr defaultColWidth="9.140625" defaultRowHeight="15"/>
  <cols>
    <col min="1" max="1" width="62.28125" style="86" customWidth="1"/>
    <col min="2" max="3" width="15.8515625" style="86" customWidth="1"/>
    <col min="4" max="16384" width="9.140625" style="86" customWidth="1"/>
  </cols>
  <sheetData>
    <row r="1" spans="1:3" ht="18.75">
      <c r="A1" s="135" t="s">
        <v>165</v>
      </c>
      <c r="B1" s="135"/>
      <c r="C1" s="135"/>
    </row>
    <row r="2" spans="1:3" ht="18.75">
      <c r="A2" s="119" t="s">
        <v>173</v>
      </c>
      <c r="B2" s="119"/>
      <c r="C2" s="119"/>
    </row>
    <row r="3" spans="1:3" ht="18.75">
      <c r="A3" s="119" t="s">
        <v>1</v>
      </c>
      <c r="B3" s="119"/>
      <c r="C3" s="119"/>
    </row>
    <row r="4" spans="1:3" ht="18.75">
      <c r="A4" s="123" t="s">
        <v>203</v>
      </c>
      <c r="B4" s="123"/>
      <c r="C4" s="123"/>
    </row>
    <row r="5" spans="1:3" ht="18.75">
      <c r="A5" s="119" t="s">
        <v>174</v>
      </c>
      <c r="B5" s="119"/>
      <c r="C5" s="119"/>
    </row>
    <row r="6" spans="1:3" ht="18.75">
      <c r="A6" s="119" t="s">
        <v>1</v>
      </c>
      <c r="B6" s="119"/>
      <c r="C6" s="119"/>
    </row>
    <row r="7" spans="1:3" ht="18.75">
      <c r="A7" s="119" t="s">
        <v>204</v>
      </c>
      <c r="B7" s="119"/>
      <c r="C7" s="119"/>
    </row>
    <row r="8" spans="1:2" ht="18.75">
      <c r="A8" s="85"/>
      <c r="B8" s="85"/>
    </row>
    <row r="9" spans="1:3" ht="98.25" customHeight="1">
      <c r="A9" s="134" t="s">
        <v>216</v>
      </c>
      <c r="B9" s="134"/>
      <c r="C9" s="134"/>
    </row>
    <row r="10" spans="1:2" ht="18.75">
      <c r="A10" s="87"/>
      <c r="B10" s="88"/>
    </row>
    <row r="11" spans="1:3" ht="18.75">
      <c r="A11" s="136" t="s">
        <v>166</v>
      </c>
      <c r="B11" s="137" t="s">
        <v>167</v>
      </c>
      <c r="C11" s="138"/>
    </row>
    <row r="12" spans="1:3" ht="22.5" customHeight="1">
      <c r="A12" s="136"/>
      <c r="B12" s="90" t="s">
        <v>152</v>
      </c>
      <c r="C12" s="90" t="s">
        <v>153</v>
      </c>
    </row>
    <row r="13" spans="1:3" ht="35.25" customHeight="1">
      <c r="A13" s="91" t="s">
        <v>201</v>
      </c>
      <c r="B13" s="93">
        <v>45.2</v>
      </c>
      <c r="C13" s="77">
        <v>45.2</v>
      </c>
    </row>
    <row r="14" spans="1:3" ht="18.75">
      <c r="A14" s="92" t="s">
        <v>168</v>
      </c>
      <c r="B14" s="94">
        <f>SUM(B11:B13)</f>
        <v>45.2</v>
      </c>
      <c r="C14" s="94">
        <f>SUM(C11:C13)</f>
        <v>45.2</v>
      </c>
    </row>
  </sheetData>
  <sheetProtection/>
  <mergeCells count="10">
    <mergeCell ref="A7:C7"/>
    <mergeCell ref="A9:C9"/>
    <mergeCell ref="A11:A12"/>
    <mergeCell ref="B11:C11"/>
    <mergeCell ref="A1:C1"/>
    <mergeCell ref="A2:C2"/>
    <mergeCell ref="A3:C3"/>
    <mergeCell ref="A4:C4"/>
    <mergeCell ref="A5:C5"/>
    <mergeCell ref="A6:C6"/>
  </mergeCells>
  <printOptions/>
  <pageMargins left="0.7086614173228347" right="0.5118110236220472" top="0.7480314960629921" bottom="0.7480314960629921" header="0.31496062992125984" footer="0.31496062992125984"/>
  <pageSetup horizontalDpi="180" verticalDpi="18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L16"/>
  <sheetViews>
    <sheetView zoomScale="80" zoomScaleNormal="80" zoomScalePageLayoutView="0" workbookViewId="0" topLeftCell="A10">
      <selection activeCell="C10" sqref="C10:C12"/>
    </sheetView>
  </sheetViews>
  <sheetFormatPr defaultColWidth="9.140625" defaultRowHeight="15"/>
  <cols>
    <col min="1" max="1" width="15.28125" style="30" customWidth="1"/>
    <col min="2" max="2" width="31.7109375" style="30" customWidth="1"/>
    <col min="3" max="3" width="56.28125" style="30" customWidth="1"/>
    <col min="4" max="16384" width="9.140625" style="30" customWidth="1"/>
  </cols>
  <sheetData>
    <row r="1" spans="1:3" s="2" customFormat="1" ht="18.75">
      <c r="A1" s="103" t="s">
        <v>10</v>
      </c>
      <c r="B1" s="103"/>
      <c r="C1" s="103"/>
    </row>
    <row r="2" spans="1:3" s="2" customFormat="1" ht="18.75">
      <c r="A2" s="103" t="s">
        <v>170</v>
      </c>
      <c r="B2" s="103"/>
      <c r="C2" s="103"/>
    </row>
    <row r="3" spans="1:3" s="2" customFormat="1" ht="18.75">
      <c r="A3" s="103" t="s">
        <v>1</v>
      </c>
      <c r="B3" s="103"/>
      <c r="C3" s="103"/>
    </row>
    <row r="4" spans="1:3" s="2" customFormat="1" ht="18.75" customHeight="1">
      <c r="A4" s="109" t="s">
        <v>202</v>
      </c>
      <c r="B4" s="109"/>
      <c r="C4" s="109"/>
    </row>
    <row r="5" spans="1:3" s="2" customFormat="1" ht="18.75">
      <c r="A5" s="103" t="s">
        <v>171</v>
      </c>
      <c r="B5" s="103"/>
      <c r="C5" s="103"/>
    </row>
    <row r="6" spans="1:3" s="2" customFormat="1" ht="18.75">
      <c r="A6" s="103" t="s">
        <v>1</v>
      </c>
      <c r="B6" s="103"/>
      <c r="C6" s="103"/>
    </row>
    <row r="7" spans="1:3" s="2" customFormat="1" ht="18.75" customHeight="1">
      <c r="A7" s="103" t="s">
        <v>204</v>
      </c>
      <c r="B7" s="103"/>
      <c r="C7" s="103"/>
    </row>
    <row r="8" spans="1:3" ht="102" customHeight="1">
      <c r="A8" s="106" t="s">
        <v>250</v>
      </c>
      <c r="B8" s="107"/>
      <c r="C8" s="107"/>
    </row>
    <row r="10" spans="1:3" ht="18.75" customHeight="1">
      <c r="A10" s="110" t="s">
        <v>248</v>
      </c>
      <c r="B10" s="110"/>
      <c r="C10" s="110" t="s">
        <v>46</v>
      </c>
    </row>
    <row r="11" spans="1:3" ht="33" customHeight="1">
      <c r="A11" s="110"/>
      <c r="B11" s="110"/>
      <c r="C11" s="110"/>
    </row>
    <row r="12" spans="1:3" ht="78" customHeight="1">
      <c r="A12" s="16" t="s">
        <v>12</v>
      </c>
      <c r="B12" s="16" t="s">
        <v>249</v>
      </c>
      <c r="C12" s="110"/>
    </row>
    <row r="13" spans="1:3" ht="18.75">
      <c r="A13" s="15">
        <v>1</v>
      </c>
      <c r="B13" s="15">
        <v>2</v>
      </c>
      <c r="C13" s="15">
        <v>3</v>
      </c>
    </row>
    <row r="14" spans="1:12" ht="75">
      <c r="A14" s="31">
        <v>791</v>
      </c>
      <c r="B14" s="20"/>
      <c r="C14" s="22" t="s">
        <v>186</v>
      </c>
      <c r="L14" s="2"/>
    </row>
    <row r="15" spans="1:3" ht="37.5">
      <c r="A15" s="15">
        <v>791</v>
      </c>
      <c r="B15" s="19" t="s">
        <v>108</v>
      </c>
      <c r="C15" s="3" t="s">
        <v>110</v>
      </c>
    </row>
    <row r="16" spans="1:3" ht="37.5">
      <c r="A16" s="15">
        <v>791</v>
      </c>
      <c r="B16" s="19" t="s">
        <v>109</v>
      </c>
      <c r="C16" s="3" t="s">
        <v>111</v>
      </c>
    </row>
  </sheetData>
  <sheetProtection/>
  <mergeCells count="10">
    <mergeCell ref="C10:C12"/>
    <mergeCell ref="A10:B11"/>
    <mergeCell ref="A7:C7"/>
    <mergeCell ref="A8:C8"/>
    <mergeCell ref="A1:C1"/>
    <mergeCell ref="A2:C2"/>
    <mergeCell ref="A3:C3"/>
    <mergeCell ref="A4:C4"/>
    <mergeCell ref="A5:C5"/>
    <mergeCell ref="A6:C6"/>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3.xml><?xml version="1.0" encoding="utf-8"?>
<worksheet xmlns="http://schemas.openxmlformats.org/spreadsheetml/2006/main" xmlns:r="http://schemas.openxmlformats.org/officeDocument/2006/relationships">
  <sheetPr>
    <tabColor rgb="FF00B050"/>
  </sheetPr>
  <dimension ref="A1:G37"/>
  <sheetViews>
    <sheetView zoomScale="75" zoomScaleNormal="75" zoomScalePageLayoutView="0" workbookViewId="0" topLeftCell="A1">
      <selection activeCell="A4" sqref="A4:C4"/>
    </sheetView>
  </sheetViews>
  <sheetFormatPr defaultColWidth="28.28125" defaultRowHeight="15"/>
  <cols>
    <col min="1" max="1" width="28.28125" style="23" customWidth="1"/>
    <col min="2" max="2" width="59.7109375" style="1" customWidth="1"/>
    <col min="3" max="3" width="14.140625" style="14" customWidth="1"/>
    <col min="4" max="6" width="9.140625" style="1" customWidth="1"/>
    <col min="7" max="7" width="10.7109375" style="1" customWidth="1"/>
    <col min="8" max="255" width="9.140625" style="1" customWidth="1"/>
    <col min="256" max="16384" width="28.28125" style="1" customWidth="1"/>
  </cols>
  <sheetData>
    <row r="1" spans="1:3" s="2" customFormat="1" ht="18.75">
      <c r="A1" s="103" t="s">
        <v>11</v>
      </c>
      <c r="B1" s="103"/>
      <c r="C1" s="103"/>
    </row>
    <row r="2" spans="1:3" s="2" customFormat="1" ht="18.75">
      <c r="A2" s="103" t="s">
        <v>170</v>
      </c>
      <c r="B2" s="103"/>
      <c r="C2" s="103"/>
    </row>
    <row r="3" spans="1:3" s="2" customFormat="1" ht="18.75">
      <c r="A3" s="103" t="s">
        <v>1</v>
      </c>
      <c r="B3" s="103"/>
      <c r="C3" s="103"/>
    </row>
    <row r="4" spans="1:3" s="2" customFormat="1" ht="18.75" customHeight="1">
      <c r="A4" s="109" t="s">
        <v>262</v>
      </c>
      <c r="B4" s="109"/>
      <c r="C4" s="109"/>
    </row>
    <row r="5" spans="1:3" s="2" customFormat="1" ht="18.75">
      <c r="A5" s="103" t="s">
        <v>171</v>
      </c>
      <c r="B5" s="103"/>
      <c r="C5" s="103"/>
    </row>
    <row r="6" spans="1:3" s="2" customFormat="1" ht="18.75">
      <c r="A6" s="103" t="s">
        <v>1</v>
      </c>
      <c r="B6" s="103"/>
      <c r="C6" s="103"/>
    </row>
    <row r="7" spans="1:3" s="2" customFormat="1" ht="18.75" customHeight="1">
      <c r="A7" s="103" t="s">
        <v>204</v>
      </c>
      <c r="B7" s="103"/>
      <c r="C7" s="103"/>
    </row>
    <row r="8" spans="1:3" ht="79.5" customHeight="1">
      <c r="A8" s="111" t="s">
        <v>205</v>
      </c>
      <c r="B8" s="111"/>
      <c r="C8" s="111"/>
    </row>
    <row r="9" spans="1:3" ht="131.25">
      <c r="A9" s="19" t="s">
        <v>13</v>
      </c>
      <c r="B9" s="15" t="s">
        <v>14</v>
      </c>
      <c r="C9" s="11" t="s">
        <v>42</v>
      </c>
    </row>
    <row r="10" spans="1:3" ht="18.75">
      <c r="A10" s="16">
        <v>1</v>
      </c>
      <c r="B10" s="16">
        <v>2</v>
      </c>
      <c r="C10" s="24">
        <v>3</v>
      </c>
    </row>
    <row r="11" spans="1:3" ht="18.75">
      <c r="A11" s="20"/>
      <c r="B11" s="22" t="s">
        <v>15</v>
      </c>
      <c r="C11" s="32">
        <f>C12+C31</f>
        <v>5895.200000000001</v>
      </c>
    </row>
    <row r="12" spans="1:3" ht="18.75" customHeight="1">
      <c r="A12" s="96" t="s">
        <v>16</v>
      </c>
      <c r="B12" s="22" t="s">
        <v>17</v>
      </c>
      <c r="C12" s="32">
        <f>C13+C16+C19+C24+C26+C29</f>
        <v>877.1</v>
      </c>
    </row>
    <row r="13" spans="1:3" ht="15.75" customHeight="1">
      <c r="A13" s="96" t="s">
        <v>18</v>
      </c>
      <c r="B13" s="22" t="s">
        <v>19</v>
      </c>
      <c r="C13" s="32">
        <f>C14</f>
        <v>41.6</v>
      </c>
    </row>
    <row r="14" spans="1:3" ht="18.75">
      <c r="A14" s="97" t="s">
        <v>20</v>
      </c>
      <c r="B14" s="3" t="s">
        <v>21</v>
      </c>
      <c r="C14" s="33">
        <f>C15</f>
        <v>41.6</v>
      </c>
    </row>
    <row r="15" spans="1:3" ht="112.5">
      <c r="A15" s="97" t="s">
        <v>22</v>
      </c>
      <c r="B15" s="3" t="s">
        <v>23</v>
      </c>
      <c r="C15" s="33">
        <v>41.6</v>
      </c>
    </row>
    <row r="16" spans="1:3" ht="18.75" customHeight="1">
      <c r="A16" s="96" t="s">
        <v>24</v>
      </c>
      <c r="B16" s="22" t="s">
        <v>25</v>
      </c>
      <c r="C16" s="32">
        <f>C17</f>
        <v>28.7</v>
      </c>
    </row>
    <row r="17" spans="1:3" ht="18.75">
      <c r="A17" s="97" t="s">
        <v>252</v>
      </c>
      <c r="B17" s="3" t="s">
        <v>26</v>
      </c>
      <c r="C17" s="34">
        <f>C18</f>
        <v>28.7</v>
      </c>
    </row>
    <row r="18" spans="1:3" ht="18.75">
      <c r="A18" s="97" t="s">
        <v>27</v>
      </c>
      <c r="B18" s="3" t="s">
        <v>26</v>
      </c>
      <c r="C18" s="34">
        <v>28.7</v>
      </c>
    </row>
    <row r="19" spans="1:3" ht="19.5" customHeight="1">
      <c r="A19" s="96" t="s">
        <v>28</v>
      </c>
      <c r="B19" s="22" t="s">
        <v>29</v>
      </c>
      <c r="C19" s="32">
        <f>C20+C21</f>
        <v>746.8000000000001</v>
      </c>
    </row>
    <row r="20" spans="1:3" ht="75">
      <c r="A20" s="97" t="s">
        <v>114</v>
      </c>
      <c r="B20" s="3" t="s">
        <v>253</v>
      </c>
      <c r="C20" s="34">
        <v>91.6</v>
      </c>
    </row>
    <row r="21" spans="1:3" ht="18.75">
      <c r="A21" s="97" t="s">
        <v>30</v>
      </c>
      <c r="B21" s="3" t="s">
        <v>31</v>
      </c>
      <c r="C21" s="34">
        <f>C22+C23</f>
        <v>655.2</v>
      </c>
    </row>
    <row r="22" spans="1:3" ht="56.25">
      <c r="A22" s="97" t="s">
        <v>115</v>
      </c>
      <c r="B22" s="3" t="s">
        <v>116</v>
      </c>
      <c r="C22" s="34">
        <v>345.5</v>
      </c>
    </row>
    <row r="23" spans="1:3" ht="56.25">
      <c r="A23" s="97" t="s">
        <v>117</v>
      </c>
      <c r="B23" s="3" t="s">
        <v>254</v>
      </c>
      <c r="C23" s="34">
        <v>309.7</v>
      </c>
    </row>
    <row r="24" spans="1:3" s="6" customFormat="1" ht="17.25" customHeight="1">
      <c r="A24" s="96" t="s">
        <v>119</v>
      </c>
      <c r="B24" s="22" t="s">
        <v>32</v>
      </c>
      <c r="C24" s="32">
        <f>C25</f>
        <v>4.5</v>
      </c>
    </row>
    <row r="25" spans="1:3" ht="113.25" customHeight="1">
      <c r="A25" s="97" t="s">
        <v>118</v>
      </c>
      <c r="B25" s="3" t="s">
        <v>217</v>
      </c>
      <c r="C25" s="34">
        <v>4.5</v>
      </c>
    </row>
    <row r="26" spans="1:3" ht="75">
      <c r="A26" s="96" t="s">
        <v>33</v>
      </c>
      <c r="B26" s="22" t="s">
        <v>0</v>
      </c>
      <c r="C26" s="32">
        <f>C27</f>
        <v>55</v>
      </c>
    </row>
    <row r="27" spans="1:3" ht="132.75" customHeight="1">
      <c r="A27" s="97" t="s">
        <v>34</v>
      </c>
      <c r="B27" s="3" t="s">
        <v>35</v>
      </c>
      <c r="C27" s="34">
        <f>C28</f>
        <v>55</v>
      </c>
    </row>
    <row r="28" spans="1:3" ht="56.25">
      <c r="A28" s="98" t="s">
        <v>139</v>
      </c>
      <c r="B28" s="3" t="s">
        <v>138</v>
      </c>
      <c r="C28" s="34">
        <v>55</v>
      </c>
    </row>
    <row r="29" spans="1:3" ht="40.5" customHeight="1">
      <c r="A29" s="96" t="s">
        <v>36</v>
      </c>
      <c r="B29" s="22" t="s">
        <v>255</v>
      </c>
      <c r="C29" s="32">
        <f>C30</f>
        <v>0.5</v>
      </c>
    </row>
    <row r="30" spans="1:3" ht="56.25">
      <c r="A30" s="97" t="s">
        <v>79</v>
      </c>
      <c r="B30" s="3" t="s">
        <v>112</v>
      </c>
      <c r="C30" s="34">
        <v>0.5</v>
      </c>
    </row>
    <row r="31" spans="1:3" s="6" customFormat="1" ht="37.5">
      <c r="A31" s="96" t="s">
        <v>4</v>
      </c>
      <c r="B31" s="22" t="s">
        <v>39</v>
      </c>
      <c r="C31" s="32">
        <f>C32</f>
        <v>5018.1</v>
      </c>
    </row>
    <row r="32" spans="1:3" s="6" customFormat="1" ht="56.25">
      <c r="A32" s="96" t="s">
        <v>256</v>
      </c>
      <c r="B32" s="22" t="s">
        <v>40</v>
      </c>
      <c r="C32" s="35">
        <f>SUM(C33:C37)</f>
        <v>5018.1</v>
      </c>
    </row>
    <row r="33" spans="1:3" ht="56.25">
      <c r="A33" s="100" t="s">
        <v>260</v>
      </c>
      <c r="B33" s="101" t="s">
        <v>261</v>
      </c>
      <c r="C33" s="102">
        <v>3926.1</v>
      </c>
    </row>
    <row r="34" spans="1:7" s="6" customFormat="1" ht="18.75" hidden="1">
      <c r="A34" s="99"/>
      <c r="B34" s="3"/>
      <c r="C34" s="95"/>
      <c r="G34" s="17"/>
    </row>
    <row r="35" spans="1:3" ht="75">
      <c r="A35" s="99" t="s">
        <v>257</v>
      </c>
      <c r="B35" s="3" t="s">
        <v>150</v>
      </c>
      <c r="C35" s="37">
        <v>102</v>
      </c>
    </row>
    <row r="36" spans="1:3" ht="112.5">
      <c r="A36" s="99" t="s">
        <v>258</v>
      </c>
      <c r="B36" s="3" t="s">
        <v>120</v>
      </c>
      <c r="C36" s="37">
        <v>290</v>
      </c>
    </row>
    <row r="37" spans="1:3" ht="37.5">
      <c r="A37" s="99" t="s">
        <v>259</v>
      </c>
      <c r="B37" s="3" t="s">
        <v>151</v>
      </c>
      <c r="C37" s="37">
        <v>700</v>
      </c>
    </row>
  </sheetData>
  <sheetProtection/>
  <mergeCells count="8">
    <mergeCell ref="A7:C7"/>
    <mergeCell ref="A8:C8"/>
    <mergeCell ref="A1:C1"/>
    <mergeCell ref="A2:C2"/>
    <mergeCell ref="A3:C3"/>
    <mergeCell ref="A4:C4"/>
    <mergeCell ref="A5:C5"/>
    <mergeCell ref="A6:C6"/>
  </mergeCells>
  <printOptions/>
  <pageMargins left="0.9055118110236221" right="0.3937007874015748" top="0.3937007874015748" bottom="0.3937007874015748" header="0.31496062992125984" footer="0.31496062992125984"/>
  <pageSetup fitToHeight="4" horizontalDpi="180" verticalDpi="180" orientation="portrait" paperSize="9" scale="85"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2:D40"/>
  <sheetViews>
    <sheetView tabSelected="1" zoomScale="75" zoomScaleNormal="75" zoomScalePageLayoutView="0" workbookViewId="0" topLeftCell="A1">
      <selection activeCell="B11" sqref="B11:B12"/>
    </sheetView>
  </sheetViews>
  <sheetFormatPr defaultColWidth="9.140625" defaultRowHeight="15"/>
  <cols>
    <col min="1" max="1" width="28.28125" style="38" customWidth="1"/>
    <col min="2" max="2" width="57.8515625" style="10" customWidth="1"/>
    <col min="3" max="3" width="14.28125" style="10" customWidth="1"/>
    <col min="4" max="4" width="14.140625" style="7" customWidth="1"/>
    <col min="5" max="16384" width="9.140625" style="1" customWidth="1"/>
  </cols>
  <sheetData>
    <row r="2" spans="1:4" s="2" customFormat="1" ht="18.75">
      <c r="A2" s="112" t="s">
        <v>41</v>
      </c>
      <c r="B2" s="112"/>
      <c r="C2" s="112"/>
      <c r="D2" s="112"/>
    </row>
    <row r="3" spans="1:4" s="2" customFormat="1" ht="18.75">
      <c r="A3" s="112" t="s">
        <v>170</v>
      </c>
      <c r="B3" s="112"/>
      <c r="C3" s="112"/>
      <c r="D3" s="112"/>
    </row>
    <row r="4" spans="1:4" s="2" customFormat="1" ht="18.75">
      <c r="A4" s="112" t="s">
        <v>1</v>
      </c>
      <c r="B4" s="112"/>
      <c r="C4" s="112"/>
      <c r="D4" s="112"/>
    </row>
    <row r="5" spans="1:4" s="2" customFormat="1" ht="18.75">
      <c r="A5" s="113" t="s">
        <v>262</v>
      </c>
      <c r="B5" s="113"/>
      <c r="C5" s="113"/>
      <c r="D5" s="113"/>
    </row>
    <row r="6" spans="1:4" s="2" customFormat="1" ht="18.75">
      <c r="A6" s="112" t="s">
        <v>171</v>
      </c>
      <c r="B6" s="112"/>
      <c r="C6" s="112"/>
      <c r="D6" s="112"/>
    </row>
    <row r="7" spans="1:4" s="2" customFormat="1" ht="18.75">
      <c r="A7" s="112" t="s">
        <v>1</v>
      </c>
      <c r="B7" s="112"/>
      <c r="C7" s="112"/>
      <c r="D7" s="112"/>
    </row>
    <row r="8" spans="1:4" s="2" customFormat="1" ht="18.75">
      <c r="A8" s="112" t="s">
        <v>204</v>
      </c>
      <c r="B8" s="112"/>
      <c r="C8" s="112"/>
      <c r="D8" s="112"/>
    </row>
    <row r="9" spans="1:4" ht="92.25" customHeight="1">
      <c r="A9" s="114" t="s">
        <v>206</v>
      </c>
      <c r="B9" s="114"/>
      <c r="C9" s="114"/>
      <c r="D9" s="114"/>
    </row>
    <row r="10" spans="1:4" ht="18.75">
      <c r="A10" s="25"/>
      <c r="B10" s="25"/>
      <c r="C10" s="25"/>
      <c r="D10" s="4"/>
    </row>
    <row r="11" spans="1:4" ht="18.75">
      <c r="A11" s="115" t="s">
        <v>13</v>
      </c>
      <c r="B11" s="115" t="s">
        <v>43</v>
      </c>
      <c r="C11" s="117" t="s">
        <v>42</v>
      </c>
      <c r="D11" s="118"/>
    </row>
    <row r="12" spans="1:4" ht="92.25" customHeight="1">
      <c r="A12" s="116"/>
      <c r="B12" s="116"/>
      <c r="C12" s="8" t="s">
        <v>153</v>
      </c>
      <c r="D12" s="18" t="s">
        <v>207</v>
      </c>
    </row>
    <row r="13" spans="1:4" ht="18.75">
      <c r="A13" s="9">
        <v>1</v>
      </c>
      <c r="B13" s="9">
        <v>2</v>
      </c>
      <c r="C13" s="9">
        <v>3</v>
      </c>
      <c r="D13" s="5">
        <v>4</v>
      </c>
    </row>
    <row r="14" spans="1:4" ht="18.75">
      <c r="A14" s="16"/>
      <c r="B14" s="22" t="s">
        <v>15</v>
      </c>
      <c r="C14" s="39">
        <f>C15+C34</f>
        <v>5696.8</v>
      </c>
      <c r="D14" s="39">
        <f>D15+D34</f>
        <v>5698.5</v>
      </c>
    </row>
    <row r="15" spans="1:4" ht="37.5">
      <c r="A15" s="96" t="s">
        <v>16</v>
      </c>
      <c r="B15" s="22" t="s">
        <v>17</v>
      </c>
      <c r="C15" s="39">
        <f>C16+C19+C22+C27+C29+C32</f>
        <v>878.7</v>
      </c>
      <c r="D15" s="39">
        <f>D16+D19+D22+D27+D29+D32</f>
        <v>880.4000000000001</v>
      </c>
    </row>
    <row r="16" spans="1:4" ht="37.5">
      <c r="A16" s="96" t="s">
        <v>18</v>
      </c>
      <c r="B16" s="22" t="s">
        <v>19</v>
      </c>
      <c r="C16" s="39">
        <f>C18</f>
        <v>43.2</v>
      </c>
      <c r="D16" s="39">
        <f>D17</f>
        <v>44.9</v>
      </c>
    </row>
    <row r="17" spans="1:4" ht="18.75">
      <c r="A17" s="97" t="s">
        <v>20</v>
      </c>
      <c r="B17" s="3" t="s">
        <v>21</v>
      </c>
      <c r="C17" s="33">
        <f>C18</f>
        <v>43.2</v>
      </c>
      <c r="D17" s="33">
        <f>D18</f>
        <v>44.9</v>
      </c>
    </row>
    <row r="18" spans="1:4" ht="116.25" customHeight="1">
      <c r="A18" s="97" t="s">
        <v>22</v>
      </c>
      <c r="B18" s="3" t="s">
        <v>23</v>
      </c>
      <c r="C18" s="33">
        <v>43.2</v>
      </c>
      <c r="D18" s="33">
        <v>44.9</v>
      </c>
    </row>
    <row r="19" spans="1:4" ht="20.25" customHeight="1">
      <c r="A19" s="96" t="s">
        <v>24</v>
      </c>
      <c r="B19" s="22" t="s">
        <v>25</v>
      </c>
      <c r="C19" s="39">
        <f>C20</f>
        <v>28.7</v>
      </c>
      <c r="D19" s="39">
        <f>D20</f>
        <v>28.7</v>
      </c>
    </row>
    <row r="20" spans="1:4" ht="18.75">
      <c r="A20" s="97" t="s">
        <v>252</v>
      </c>
      <c r="B20" s="3" t="s">
        <v>26</v>
      </c>
      <c r="C20" s="33">
        <f>C21</f>
        <v>28.7</v>
      </c>
      <c r="D20" s="33">
        <f>D21</f>
        <v>28.7</v>
      </c>
    </row>
    <row r="21" spans="1:4" ht="18.75">
      <c r="A21" s="97" t="s">
        <v>27</v>
      </c>
      <c r="B21" s="3" t="s">
        <v>26</v>
      </c>
      <c r="C21" s="33">
        <v>28.7</v>
      </c>
      <c r="D21" s="33">
        <v>28.7</v>
      </c>
    </row>
    <row r="22" spans="1:4" ht="17.25" customHeight="1">
      <c r="A22" s="96" t="s">
        <v>28</v>
      </c>
      <c r="B22" s="22" t="s">
        <v>29</v>
      </c>
      <c r="C22" s="39">
        <f>C23+C24</f>
        <v>746.8000000000001</v>
      </c>
      <c r="D22" s="39">
        <f>D23+D24</f>
        <v>746.8000000000001</v>
      </c>
    </row>
    <row r="23" spans="1:4" ht="75">
      <c r="A23" s="97" t="s">
        <v>114</v>
      </c>
      <c r="B23" s="3" t="s">
        <v>253</v>
      </c>
      <c r="C23" s="33">
        <v>91.6</v>
      </c>
      <c r="D23" s="33">
        <v>91.6</v>
      </c>
    </row>
    <row r="24" spans="1:4" ht="18.75">
      <c r="A24" s="97" t="s">
        <v>30</v>
      </c>
      <c r="B24" s="3" t="s">
        <v>31</v>
      </c>
      <c r="C24" s="33">
        <f>C25+C26</f>
        <v>655.2</v>
      </c>
      <c r="D24" s="33">
        <f>D25+D26</f>
        <v>655.2</v>
      </c>
    </row>
    <row r="25" spans="1:4" ht="56.25">
      <c r="A25" s="97" t="s">
        <v>115</v>
      </c>
      <c r="B25" s="3" t="s">
        <v>116</v>
      </c>
      <c r="C25" s="33">
        <v>345.5</v>
      </c>
      <c r="D25" s="33">
        <v>345.5</v>
      </c>
    </row>
    <row r="26" spans="1:4" ht="75">
      <c r="A26" s="97" t="s">
        <v>117</v>
      </c>
      <c r="B26" s="3" t="s">
        <v>254</v>
      </c>
      <c r="C26" s="34">
        <v>309.7</v>
      </c>
      <c r="D26" s="34">
        <v>309.7</v>
      </c>
    </row>
    <row r="27" spans="1:4" ht="16.5" customHeight="1">
      <c r="A27" s="96" t="s">
        <v>119</v>
      </c>
      <c r="B27" s="22" t="s">
        <v>32</v>
      </c>
      <c r="C27" s="39">
        <f>C28</f>
        <v>4.5</v>
      </c>
      <c r="D27" s="39">
        <f>D28</f>
        <v>4.5</v>
      </c>
    </row>
    <row r="28" spans="1:4" ht="113.25" customHeight="1">
      <c r="A28" s="97" t="s">
        <v>118</v>
      </c>
      <c r="B28" s="3" t="s">
        <v>217</v>
      </c>
      <c r="C28" s="33">
        <v>4.5</v>
      </c>
      <c r="D28" s="33">
        <v>4.5</v>
      </c>
    </row>
    <row r="29" spans="1:4" ht="75">
      <c r="A29" s="96" t="s">
        <v>33</v>
      </c>
      <c r="B29" s="22" t="s">
        <v>0</v>
      </c>
      <c r="C29" s="39">
        <f>C30</f>
        <v>55</v>
      </c>
      <c r="D29" s="39">
        <f>D30</f>
        <v>55</v>
      </c>
    </row>
    <row r="30" spans="1:4" ht="131.25" customHeight="1">
      <c r="A30" s="97" t="s">
        <v>34</v>
      </c>
      <c r="B30" s="3" t="s">
        <v>35</v>
      </c>
      <c r="C30" s="33">
        <f>C31</f>
        <v>55</v>
      </c>
      <c r="D30" s="33">
        <f>D31</f>
        <v>55</v>
      </c>
    </row>
    <row r="31" spans="1:4" ht="56.25">
      <c r="A31" s="98" t="s">
        <v>139</v>
      </c>
      <c r="B31" s="3" t="s">
        <v>138</v>
      </c>
      <c r="C31" s="33">
        <v>55</v>
      </c>
      <c r="D31" s="33">
        <v>55</v>
      </c>
    </row>
    <row r="32" spans="1:4" ht="56.25">
      <c r="A32" s="96" t="s">
        <v>36</v>
      </c>
      <c r="B32" s="22" t="s">
        <v>255</v>
      </c>
      <c r="C32" s="39">
        <f>C33</f>
        <v>0.5</v>
      </c>
      <c r="D32" s="39">
        <f>D33</f>
        <v>0.5</v>
      </c>
    </row>
    <row r="33" spans="1:4" ht="56.25">
      <c r="A33" s="97" t="s">
        <v>79</v>
      </c>
      <c r="B33" s="3" t="s">
        <v>112</v>
      </c>
      <c r="C33" s="33">
        <v>0.5</v>
      </c>
      <c r="D33" s="33">
        <v>0.5</v>
      </c>
    </row>
    <row r="34" spans="1:4" ht="25.5" customHeight="1">
      <c r="A34" s="96" t="s">
        <v>4</v>
      </c>
      <c r="B34" s="22" t="s">
        <v>39</v>
      </c>
      <c r="C34" s="39">
        <f>C35</f>
        <v>4818.1</v>
      </c>
      <c r="D34" s="39">
        <f>D35</f>
        <v>4818.1</v>
      </c>
    </row>
    <row r="35" spans="1:4" ht="56.25">
      <c r="A35" s="96" t="s">
        <v>256</v>
      </c>
      <c r="B35" s="22" t="s">
        <v>40</v>
      </c>
      <c r="C35" s="40">
        <f>C36+C37+C38+C39+C40</f>
        <v>4818.1</v>
      </c>
      <c r="D35" s="40">
        <f>D36+D37+D38+D39+D40</f>
        <v>4818.1</v>
      </c>
    </row>
    <row r="36" spans="1:4" ht="56.25">
      <c r="A36" s="100" t="s">
        <v>260</v>
      </c>
      <c r="B36" s="101" t="s">
        <v>261</v>
      </c>
      <c r="C36" s="36">
        <v>3926.1</v>
      </c>
      <c r="D36" s="36">
        <v>3926.1</v>
      </c>
    </row>
    <row r="37" spans="1:4" ht="0.75" customHeight="1">
      <c r="A37" s="99"/>
      <c r="B37" s="3"/>
      <c r="C37" s="41"/>
      <c r="D37" s="41"/>
    </row>
    <row r="38" spans="1:4" ht="75">
      <c r="A38" s="99" t="s">
        <v>257</v>
      </c>
      <c r="B38" s="3" t="s">
        <v>150</v>
      </c>
      <c r="C38" s="37">
        <v>102</v>
      </c>
      <c r="D38" s="37">
        <v>102</v>
      </c>
    </row>
    <row r="39" spans="1:4" ht="112.5">
      <c r="A39" s="99" t="s">
        <v>258</v>
      </c>
      <c r="B39" s="3" t="s">
        <v>120</v>
      </c>
      <c r="C39" s="42">
        <v>290</v>
      </c>
      <c r="D39" s="42">
        <v>290</v>
      </c>
    </row>
    <row r="40" spans="1:4" ht="37.5">
      <c r="A40" s="99" t="s">
        <v>259</v>
      </c>
      <c r="B40" s="3" t="s">
        <v>151</v>
      </c>
      <c r="C40" s="42">
        <v>500</v>
      </c>
      <c r="D40" s="42">
        <v>500</v>
      </c>
    </row>
  </sheetData>
  <sheetProtection/>
  <mergeCells count="11">
    <mergeCell ref="A9:D9"/>
    <mergeCell ref="A11:A12"/>
    <mergeCell ref="B11:B12"/>
    <mergeCell ref="C11:D11"/>
    <mergeCell ref="A7:D7"/>
    <mergeCell ref="A2:D2"/>
    <mergeCell ref="A3:D3"/>
    <mergeCell ref="A4:D4"/>
    <mergeCell ref="A5:D5"/>
    <mergeCell ref="A6:D6"/>
    <mergeCell ref="A8:D8"/>
  </mergeCells>
  <printOptions/>
  <pageMargins left="0.9055118110236221" right="0.3937007874015748" top="0.5905511811023623" bottom="0.3937007874015748" header="0.31496062992125984" footer="0.31496062992125984"/>
  <pageSetup fitToHeight="4" fitToWidth="1" horizontalDpi="180" verticalDpi="18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E61"/>
  <sheetViews>
    <sheetView zoomScale="80" zoomScaleNormal="80" zoomScalePageLayoutView="0" workbookViewId="0" topLeftCell="A25">
      <selection activeCell="E33" sqref="E33:E34"/>
    </sheetView>
  </sheetViews>
  <sheetFormatPr defaultColWidth="55.7109375" defaultRowHeight="15"/>
  <cols>
    <col min="1" max="1" width="55.7109375" style="45" customWidth="1"/>
    <col min="2" max="2" width="12.00390625" style="61" customWidth="1"/>
    <col min="3" max="3" width="16.28125" style="62" customWidth="1"/>
    <col min="4" max="4" width="8.28125" style="62" customWidth="1"/>
    <col min="5" max="5" width="15.57421875" style="63" customWidth="1"/>
    <col min="6" max="255" width="9.140625" style="44" customWidth="1"/>
    <col min="256" max="16384" width="55.7109375" style="44" customWidth="1"/>
  </cols>
  <sheetData>
    <row r="1" spans="1:5" s="43" customFormat="1" ht="18.75">
      <c r="A1" s="119" t="s">
        <v>44</v>
      </c>
      <c r="B1" s="119"/>
      <c r="C1" s="119"/>
      <c r="D1" s="119"/>
      <c r="E1" s="119"/>
    </row>
    <row r="2" spans="1:5" s="43" customFormat="1" ht="18.75">
      <c r="A2" s="119" t="s">
        <v>169</v>
      </c>
      <c r="B2" s="119"/>
      <c r="C2" s="119"/>
      <c r="D2" s="119"/>
      <c r="E2" s="119"/>
    </row>
    <row r="3" spans="1:5" s="43" customFormat="1" ht="18.75">
      <c r="A3" s="119" t="s">
        <v>1</v>
      </c>
      <c r="B3" s="119"/>
      <c r="C3" s="119"/>
      <c r="D3" s="119"/>
      <c r="E3" s="119"/>
    </row>
    <row r="4" spans="1:5" s="43" customFormat="1" ht="18.75">
      <c r="A4" s="123" t="s">
        <v>202</v>
      </c>
      <c r="B4" s="123"/>
      <c r="C4" s="123"/>
      <c r="D4" s="123"/>
      <c r="E4" s="123"/>
    </row>
    <row r="5" spans="1:5" s="43" customFormat="1" ht="18.75">
      <c r="A5" s="119" t="s">
        <v>187</v>
      </c>
      <c r="B5" s="119"/>
      <c r="C5" s="119"/>
      <c r="D5" s="119"/>
      <c r="E5" s="119"/>
    </row>
    <row r="6" spans="1:5" s="43" customFormat="1" ht="18.75">
      <c r="A6" s="119" t="s">
        <v>1</v>
      </c>
      <c r="B6" s="119"/>
      <c r="C6" s="119"/>
      <c r="D6" s="119"/>
      <c r="E6" s="119"/>
    </row>
    <row r="7" spans="1:5" s="43" customFormat="1" ht="18.75">
      <c r="A7" s="119" t="s">
        <v>204</v>
      </c>
      <c r="B7" s="119"/>
      <c r="C7" s="119"/>
      <c r="D7" s="119"/>
      <c r="E7" s="119"/>
    </row>
    <row r="8" spans="1:5" ht="18.75">
      <c r="A8" s="120"/>
      <c r="B8" s="120"/>
      <c r="C8" s="120"/>
      <c r="D8" s="120"/>
      <c r="E8" s="120"/>
    </row>
    <row r="9" spans="1:5" ht="89.25" customHeight="1">
      <c r="A9" s="121" t="s">
        <v>208</v>
      </c>
      <c r="B9" s="121"/>
      <c r="C9" s="121"/>
      <c r="D9" s="121"/>
      <c r="E9" s="121"/>
    </row>
    <row r="10" spans="1:5" s="45" customFormat="1" ht="18.75">
      <c r="A10" s="122"/>
      <c r="B10" s="122"/>
      <c r="C10" s="122"/>
      <c r="D10" s="122"/>
      <c r="E10" s="122"/>
    </row>
    <row r="11" spans="1:5" ht="37.5">
      <c r="A11" s="16" t="s">
        <v>46</v>
      </c>
      <c r="B11" s="46" t="s">
        <v>47</v>
      </c>
      <c r="C11" s="47" t="s">
        <v>122</v>
      </c>
      <c r="D11" s="47" t="s">
        <v>49</v>
      </c>
      <c r="E11" s="48" t="s">
        <v>140</v>
      </c>
    </row>
    <row r="12" spans="1:5" ht="18.75">
      <c r="A12" s="15">
        <v>1</v>
      </c>
      <c r="B12" s="49" t="s">
        <v>192</v>
      </c>
      <c r="C12" s="27">
        <v>3</v>
      </c>
      <c r="D12" s="27">
        <v>4</v>
      </c>
      <c r="E12" s="49">
        <v>5</v>
      </c>
    </row>
    <row r="13" spans="1:5" ht="18.75">
      <c r="A13" s="20" t="s">
        <v>15</v>
      </c>
      <c r="B13" s="46"/>
      <c r="C13" s="47"/>
      <c r="D13" s="47"/>
      <c r="E13" s="64">
        <f>E14+E29+E35+E41+E46+E57</f>
        <v>5895.2</v>
      </c>
    </row>
    <row r="14" spans="1:5" s="51" customFormat="1" ht="20.25" customHeight="1">
      <c r="A14" s="20" t="s">
        <v>50</v>
      </c>
      <c r="B14" s="46" t="s">
        <v>51</v>
      </c>
      <c r="C14" s="47"/>
      <c r="D14" s="47"/>
      <c r="E14" s="64">
        <f>E15+E19+E25</f>
        <v>2968.6</v>
      </c>
    </row>
    <row r="15" spans="1:5" ht="56.25">
      <c r="A15" s="19" t="s">
        <v>137</v>
      </c>
      <c r="B15" s="49" t="s">
        <v>130</v>
      </c>
      <c r="C15" s="27"/>
      <c r="D15" s="27"/>
      <c r="E15" s="33">
        <f>E16</f>
        <v>790</v>
      </c>
    </row>
    <row r="16" spans="1:5" ht="93.75" customHeight="1">
      <c r="A16" s="19" t="s">
        <v>191</v>
      </c>
      <c r="B16" s="49" t="s">
        <v>130</v>
      </c>
      <c r="C16" s="49" t="s">
        <v>143</v>
      </c>
      <c r="D16" s="27"/>
      <c r="E16" s="33">
        <f>E17</f>
        <v>790</v>
      </c>
    </row>
    <row r="17" spans="1:5" ht="18.75">
      <c r="A17" s="19" t="s">
        <v>136</v>
      </c>
      <c r="B17" s="49" t="s">
        <v>130</v>
      </c>
      <c r="C17" s="49" t="s">
        <v>144</v>
      </c>
      <c r="D17" s="27"/>
      <c r="E17" s="33">
        <f>E18</f>
        <v>790</v>
      </c>
    </row>
    <row r="18" spans="1:5" ht="94.5" customHeight="1">
      <c r="A18" s="19" t="s">
        <v>53</v>
      </c>
      <c r="B18" s="49" t="s">
        <v>130</v>
      </c>
      <c r="C18" s="49" t="s">
        <v>144</v>
      </c>
      <c r="D18" s="27">
        <v>100</v>
      </c>
      <c r="E18" s="33">
        <v>790</v>
      </c>
    </row>
    <row r="19" spans="1:5" ht="75" customHeight="1">
      <c r="A19" s="19" t="s">
        <v>56</v>
      </c>
      <c r="B19" s="49" t="s">
        <v>57</v>
      </c>
      <c r="C19" s="27"/>
      <c r="D19" s="27"/>
      <c r="E19" s="33">
        <f>E20</f>
        <v>2177.6</v>
      </c>
    </row>
    <row r="20" spans="1:5" ht="93" customHeight="1">
      <c r="A20" s="19" t="s">
        <v>191</v>
      </c>
      <c r="B20" s="49" t="s">
        <v>57</v>
      </c>
      <c r="C20" s="49" t="s">
        <v>143</v>
      </c>
      <c r="D20" s="27"/>
      <c r="E20" s="33">
        <f>E21</f>
        <v>2177.6</v>
      </c>
    </row>
    <row r="21" spans="1:5" ht="37.5">
      <c r="A21" s="19" t="s">
        <v>52</v>
      </c>
      <c r="B21" s="49" t="s">
        <v>57</v>
      </c>
      <c r="C21" s="49" t="s">
        <v>145</v>
      </c>
      <c r="D21" s="27"/>
      <c r="E21" s="33">
        <f>E22+E23+E24</f>
        <v>2177.6</v>
      </c>
    </row>
    <row r="22" spans="1:5" ht="93" customHeight="1">
      <c r="A22" s="19" t="s">
        <v>53</v>
      </c>
      <c r="B22" s="49" t="s">
        <v>57</v>
      </c>
      <c r="C22" s="49" t="s">
        <v>145</v>
      </c>
      <c r="D22" s="27">
        <v>100</v>
      </c>
      <c r="E22" s="33">
        <v>1591.3</v>
      </c>
    </row>
    <row r="23" spans="1:5" ht="37.5">
      <c r="A23" s="19" t="s">
        <v>54</v>
      </c>
      <c r="B23" s="49" t="s">
        <v>57</v>
      </c>
      <c r="C23" s="49" t="s">
        <v>145</v>
      </c>
      <c r="D23" s="27">
        <v>200</v>
      </c>
      <c r="E23" s="33">
        <v>557.8</v>
      </c>
    </row>
    <row r="24" spans="1:5" ht="18.75">
      <c r="A24" s="19" t="s">
        <v>55</v>
      </c>
      <c r="B24" s="49" t="s">
        <v>57</v>
      </c>
      <c r="C24" s="49" t="s">
        <v>145</v>
      </c>
      <c r="D24" s="27">
        <v>800</v>
      </c>
      <c r="E24" s="33">
        <v>28.5</v>
      </c>
    </row>
    <row r="25" spans="1:5" s="51" customFormat="1" ht="18.75">
      <c r="A25" s="20" t="s">
        <v>58</v>
      </c>
      <c r="B25" s="46" t="s">
        <v>59</v>
      </c>
      <c r="C25" s="47"/>
      <c r="D25" s="47"/>
      <c r="E25" s="39">
        <f>E26</f>
        <v>1</v>
      </c>
    </row>
    <row r="26" spans="1:5" ht="18.75">
      <c r="A26" s="19" t="s">
        <v>60</v>
      </c>
      <c r="B26" s="49" t="s">
        <v>59</v>
      </c>
      <c r="C26" s="27">
        <v>9900000000</v>
      </c>
      <c r="D26" s="27"/>
      <c r="E26" s="33">
        <f>E27</f>
        <v>1</v>
      </c>
    </row>
    <row r="27" spans="1:5" ht="18.75">
      <c r="A27" s="19" t="s">
        <v>61</v>
      </c>
      <c r="B27" s="49" t="s">
        <v>59</v>
      </c>
      <c r="C27" s="27">
        <v>9900007500</v>
      </c>
      <c r="D27" s="27"/>
      <c r="E27" s="33">
        <f>E28</f>
        <v>1</v>
      </c>
    </row>
    <row r="28" spans="1:5" ht="18.75">
      <c r="A28" s="19" t="s">
        <v>55</v>
      </c>
      <c r="B28" s="49" t="s">
        <v>59</v>
      </c>
      <c r="C28" s="27">
        <v>9900007500</v>
      </c>
      <c r="D28" s="27">
        <v>800</v>
      </c>
      <c r="E28" s="33">
        <v>1</v>
      </c>
    </row>
    <row r="29" spans="1:5" s="51" customFormat="1" ht="18.75">
      <c r="A29" s="20" t="s">
        <v>123</v>
      </c>
      <c r="B29" s="46" t="s">
        <v>131</v>
      </c>
      <c r="C29" s="47"/>
      <c r="D29" s="47"/>
      <c r="E29" s="39">
        <f>E30</f>
        <v>102</v>
      </c>
    </row>
    <row r="30" spans="1:5" ht="24" customHeight="1">
      <c r="A30" s="19" t="s">
        <v>124</v>
      </c>
      <c r="B30" s="49" t="s">
        <v>132</v>
      </c>
      <c r="C30" s="27"/>
      <c r="D30" s="27"/>
      <c r="E30" s="33">
        <f>E31</f>
        <v>102</v>
      </c>
    </row>
    <row r="31" spans="1:5" ht="18.75">
      <c r="A31" s="19" t="s">
        <v>60</v>
      </c>
      <c r="B31" s="49" t="s">
        <v>132</v>
      </c>
      <c r="C31" s="27">
        <v>9900000000</v>
      </c>
      <c r="D31" s="27"/>
      <c r="E31" s="33">
        <f>E32</f>
        <v>102</v>
      </c>
    </row>
    <row r="32" spans="1:5" ht="75">
      <c r="A32" s="19" t="s">
        <v>125</v>
      </c>
      <c r="B32" s="49" t="s">
        <v>132</v>
      </c>
      <c r="C32" s="27">
        <v>9900051180</v>
      </c>
      <c r="D32" s="27"/>
      <c r="E32" s="33">
        <f>SUM(E33:E34)</f>
        <v>102</v>
      </c>
    </row>
    <row r="33" spans="1:5" ht="95.25" customHeight="1">
      <c r="A33" s="19" t="s">
        <v>53</v>
      </c>
      <c r="B33" s="49" t="s">
        <v>132</v>
      </c>
      <c r="C33" s="27">
        <v>9900051180</v>
      </c>
      <c r="D33" s="27">
        <v>100</v>
      </c>
      <c r="E33" s="37">
        <v>101</v>
      </c>
    </row>
    <row r="34" spans="1:5" ht="39.75" customHeight="1">
      <c r="A34" s="19" t="s">
        <v>54</v>
      </c>
      <c r="B34" s="49" t="s">
        <v>132</v>
      </c>
      <c r="C34" s="27">
        <v>9900051180</v>
      </c>
      <c r="D34" s="27">
        <v>200</v>
      </c>
      <c r="E34" s="37">
        <v>1</v>
      </c>
    </row>
    <row r="35" spans="1:5" s="51" customFormat="1" ht="56.25">
      <c r="A35" s="20" t="s">
        <v>126</v>
      </c>
      <c r="B35" s="46" t="s">
        <v>135</v>
      </c>
      <c r="C35" s="47"/>
      <c r="D35" s="47"/>
      <c r="E35" s="39">
        <f>E36</f>
        <v>500.2</v>
      </c>
    </row>
    <row r="36" spans="1:5" ht="18.75">
      <c r="A36" s="19" t="s">
        <v>127</v>
      </c>
      <c r="B36" s="49" t="s">
        <v>133</v>
      </c>
      <c r="C36" s="27"/>
      <c r="D36" s="27"/>
      <c r="E36" s="33">
        <f>E37</f>
        <v>500.2</v>
      </c>
    </row>
    <row r="37" spans="1:5" ht="72.75" customHeight="1">
      <c r="A37" s="19" t="s">
        <v>188</v>
      </c>
      <c r="B37" s="49" t="s">
        <v>133</v>
      </c>
      <c r="C37" s="27">
        <v>1600000000</v>
      </c>
      <c r="D37" s="27"/>
      <c r="E37" s="33">
        <f>E38</f>
        <v>500.2</v>
      </c>
    </row>
    <row r="38" spans="1:5" ht="37.5">
      <c r="A38" s="19" t="s">
        <v>128</v>
      </c>
      <c r="B38" s="49" t="s">
        <v>133</v>
      </c>
      <c r="C38" s="27">
        <v>1600024300</v>
      </c>
      <c r="D38" s="27"/>
      <c r="E38" s="33">
        <f>SUM(E39:E40)</f>
        <v>500.2</v>
      </c>
    </row>
    <row r="39" spans="1:5" ht="94.5" customHeight="1">
      <c r="A39" s="19" t="s">
        <v>53</v>
      </c>
      <c r="B39" s="49" t="s">
        <v>133</v>
      </c>
      <c r="C39" s="27">
        <v>1600024300</v>
      </c>
      <c r="D39" s="27">
        <v>100</v>
      </c>
      <c r="E39" s="33">
        <v>309.7</v>
      </c>
    </row>
    <row r="40" spans="1:5" ht="37.5">
      <c r="A40" s="19" t="s">
        <v>54</v>
      </c>
      <c r="B40" s="49" t="s">
        <v>133</v>
      </c>
      <c r="C40" s="27">
        <v>1600024300</v>
      </c>
      <c r="D40" s="27">
        <v>200</v>
      </c>
      <c r="E40" s="33">
        <v>190.5</v>
      </c>
    </row>
    <row r="41" spans="1:5" s="51" customFormat="1" ht="18.75">
      <c r="A41" s="20" t="s">
        <v>62</v>
      </c>
      <c r="B41" s="46" t="s">
        <v>63</v>
      </c>
      <c r="C41" s="47"/>
      <c r="D41" s="47"/>
      <c r="E41" s="39">
        <f>E42</f>
        <v>290</v>
      </c>
    </row>
    <row r="42" spans="1:5" ht="18.75">
      <c r="A42" s="19" t="s">
        <v>129</v>
      </c>
      <c r="B42" s="49" t="s">
        <v>64</v>
      </c>
      <c r="C42" s="27"/>
      <c r="D42" s="27"/>
      <c r="E42" s="33">
        <f>E43</f>
        <v>290</v>
      </c>
    </row>
    <row r="43" spans="1:5" ht="57" customHeight="1">
      <c r="A43" s="54" t="s">
        <v>154</v>
      </c>
      <c r="B43" s="49" t="s">
        <v>64</v>
      </c>
      <c r="C43" s="27">
        <v>2100000000</v>
      </c>
      <c r="D43" s="27"/>
      <c r="E43" s="33">
        <f>E44</f>
        <v>290</v>
      </c>
    </row>
    <row r="44" spans="1:5" ht="18.75">
      <c r="A44" s="19" t="s">
        <v>129</v>
      </c>
      <c r="B44" s="49" t="s">
        <v>64</v>
      </c>
      <c r="C44" s="27">
        <v>2100003150</v>
      </c>
      <c r="D44" s="27"/>
      <c r="E44" s="33">
        <f>E45</f>
        <v>290</v>
      </c>
    </row>
    <row r="45" spans="1:5" ht="37.5">
      <c r="A45" s="19" t="s">
        <v>54</v>
      </c>
      <c r="B45" s="49" t="s">
        <v>64</v>
      </c>
      <c r="C45" s="27">
        <v>2100003150</v>
      </c>
      <c r="D45" s="27">
        <v>200</v>
      </c>
      <c r="E45" s="33">
        <v>290</v>
      </c>
    </row>
    <row r="46" spans="1:5" s="51" customFormat="1" ht="37.5">
      <c r="A46" s="20" t="s">
        <v>65</v>
      </c>
      <c r="B46" s="46" t="s">
        <v>66</v>
      </c>
      <c r="C46" s="47"/>
      <c r="D46" s="47"/>
      <c r="E46" s="39">
        <f>E47</f>
        <v>1989.2</v>
      </c>
    </row>
    <row r="47" spans="1:5" ht="93.75" customHeight="1">
      <c r="A47" s="19" t="s">
        <v>190</v>
      </c>
      <c r="B47" s="49" t="s">
        <v>66</v>
      </c>
      <c r="C47" s="47">
        <v>2000000000</v>
      </c>
      <c r="D47" s="27"/>
      <c r="E47" s="39">
        <f>E48+E55</f>
        <v>1989.2</v>
      </c>
    </row>
    <row r="48" spans="1:5" ht="18.75">
      <c r="A48" s="19" t="s">
        <v>67</v>
      </c>
      <c r="B48" s="49" t="s">
        <v>68</v>
      </c>
      <c r="C48" s="27"/>
      <c r="D48" s="27"/>
      <c r="E48" s="33">
        <f>E51+E54</f>
        <v>1289.2</v>
      </c>
    </row>
    <row r="49" spans="1:5" s="56" customFormat="1" ht="18.75" hidden="1">
      <c r="A49" s="19"/>
      <c r="B49" s="49"/>
      <c r="C49" s="27"/>
      <c r="D49" s="27"/>
      <c r="E49" s="33"/>
    </row>
    <row r="50" spans="1:5" s="56" customFormat="1" ht="18.75" hidden="1">
      <c r="A50" s="19"/>
      <c r="B50" s="49"/>
      <c r="C50" s="27"/>
      <c r="D50" s="27"/>
      <c r="E50" s="33"/>
    </row>
    <row r="51" spans="1:5" ht="37.5">
      <c r="A51" s="19" t="s">
        <v>69</v>
      </c>
      <c r="B51" s="49" t="s">
        <v>68</v>
      </c>
      <c r="C51" s="27">
        <v>2000006050</v>
      </c>
      <c r="D51" s="27"/>
      <c r="E51" s="33">
        <f>SUM(E52:E53)</f>
        <v>1269.2</v>
      </c>
    </row>
    <row r="52" spans="1:5" s="56" customFormat="1" ht="93.75" customHeight="1">
      <c r="A52" s="19" t="s">
        <v>53</v>
      </c>
      <c r="B52" s="49" t="s">
        <v>68</v>
      </c>
      <c r="C52" s="27">
        <v>2000006050</v>
      </c>
      <c r="D52" s="27">
        <v>100</v>
      </c>
      <c r="E52" s="33">
        <v>456.7</v>
      </c>
    </row>
    <row r="53" spans="1:5" ht="37.5">
      <c r="A53" s="19" t="s">
        <v>54</v>
      </c>
      <c r="B53" s="49" t="s">
        <v>68</v>
      </c>
      <c r="C53" s="27">
        <v>2000006050</v>
      </c>
      <c r="D53" s="27">
        <v>200</v>
      </c>
      <c r="E53" s="33">
        <v>812.5</v>
      </c>
    </row>
    <row r="54" spans="1:5" ht="37.5">
      <c r="A54" s="19" t="s">
        <v>54</v>
      </c>
      <c r="B54" s="49" t="s">
        <v>68</v>
      </c>
      <c r="C54" s="27">
        <v>2000006400</v>
      </c>
      <c r="D54" s="27">
        <v>200</v>
      </c>
      <c r="E54" s="33">
        <v>20</v>
      </c>
    </row>
    <row r="55" spans="1:5" s="56" customFormat="1" ht="37.5">
      <c r="A55" s="57" t="s">
        <v>146</v>
      </c>
      <c r="B55" s="49" t="s">
        <v>147</v>
      </c>
      <c r="C55" s="27">
        <v>2000074040</v>
      </c>
      <c r="D55" s="27"/>
      <c r="E55" s="33">
        <f>E56</f>
        <v>700</v>
      </c>
    </row>
    <row r="56" spans="1:5" s="56" customFormat="1" ht="37.5">
      <c r="A56" s="19" t="s">
        <v>54</v>
      </c>
      <c r="B56" s="49" t="s">
        <v>147</v>
      </c>
      <c r="C56" s="27">
        <v>2000074040</v>
      </c>
      <c r="D56" s="27">
        <v>200</v>
      </c>
      <c r="E56" s="33">
        <v>700</v>
      </c>
    </row>
    <row r="57" spans="1:5" s="60" customFormat="1" ht="18.75">
      <c r="A57" s="58" t="s">
        <v>156</v>
      </c>
      <c r="B57" s="59">
        <v>1000</v>
      </c>
      <c r="C57" s="59"/>
      <c r="D57" s="59"/>
      <c r="E57" s="65">
        <f>E58</f>
        <v>45.2</v>
      </c>
    </row>
    <row r="58" spans="1:5" s="60" customFormat="1" ht="75">
      <c r="A58" s="54" t="s">
        <v>157</v>
      </c>
      <c r="B58" s="55" t="s">
        <v>158</v>
      </c>
      <c r="C58" s="55" t="s">
        <v>159</v>
      </c>
      <c r="D58" s="59"/>
      <c r="E58" s="66">
        <v>45.2</v>
      </c>
    </row>
    <row r="59" spans="1:5" s="60" customFormat="1" ht="18.75">
      <c r="A59" s="54" t="s">
        <v>160</v>
      </c>
      <c r="B59" s="55">
        <v>1001</v>
      </c>
      <c r="C59" s="55"/>
      <c r="D59" s="55"/>
      <c r="E59" s="66">
        <v>45.2</v>
      </c>
    </row>
    <row r="60" spans="1:5" s="60" customFormat="1" ht="18.75">
      <c r="A60" s="54" t="s">
        <v>161</v>
      </c>
      <c r="B60" s="55">
        <v>1001</v>
      </c>
      <c r="C60" s="55" t="s">
        <v>162</v>
      </c>
      <c r="D60" s="55"/>
      <c r="E60" s="66">
        <v>45.2</v>
      </c>
    </row>
    <row r="61" spans="1:5" s="60" customFormat="1" ht="37.5">
      <c r="A61" s="54" t="s">
        <v>163</v>
      </c>
      <c r="B61" s="55">
        <v>1001</v>
      </c>
      <c r="C61" s="55" t="s">
        <v>162</v>
      </c>
      <c r="D61" s="55" t="s">
        <v>164</v>
      </c>
      <c r="E61" s="66">
        <v>45.2</v>
      </c>
    </row>
  </sheetData>
  <sheetProtection/>
  <mergeCells count="10">
    <mergeCell ref="A7:E7"/>
    <mergeCell ref="A8:E8"/>
    <mergeCell ref="A9:E9"/>
    <mergeCell ref="A10:E10"/>
    <mergeCell ref="A6:E6"/>
    <mergeCell ref="A1:E1"/>
    <mergeCell ref="A2:E2"/>
    <mergeCell ref="A3:E3"/>
    <mergeCell ref="A4:E4"/>
    <mergeCell ref="A5:E5"/>
  </mergeCells>
  <printOptions/>
  <pageMargins left="0.8267716535433072" right="0.4330708661417323" top="0.2755905511811024" bottom="0.3937007874015748" header="0.2755905511811024" footer="0.5118110236220472"/>
  <pageSetup fitToHeight="5"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F62"/>
  <sheetViews>
    <sheetView zoomScale="80" zoomScaleNormal="80" zoomScalePageLayoutView="0" workbookViewId="0" topLeftCell="A25">
      <selection activeCell="E34" sqref="E34:F35"/>
    </sheetView>
  </sheetViews>
  <sheetFormatPr defaultColWidth="9.140625" defaultRowHeight="15"/>
  <cols>
    <col min="1" max="1" width="55.7109375" style="45" customWidth="1"/>
    <col min="2" max="2" width="12.00390625" style="44" customWidth="1"/>
    <col min="3" max="3" width="17.8515625" style="44" customWidth="1"/>
    <col min="4" max="4" width="8.28125" style="44" customWidth="1"/>
    <col min="5" max="5" width="11.7109375" style="67" customWidth="1"/>
    <col min="6" max="6" width="11.421875" style="67" customWidth="1"/>
    <col min="7" max="16384" width="9.140625" style="44" customWidth="1"/>
  </cols>
  <sheetData>
    <row r="1" spans="1:6" s="43" customFormat="1" ht="18.75">
      <c r="A1" s="119" t="s">
        <v>45</v>
      </c>
      <c r="B1" s="119"/>
      <c r="C1" s="119"/>
      <c r="D1" s="119"/>
      <c r="E1" s="119"/>
      <c r="F1" s="119"/>
    </row>
    <row r="2" spans="1:6" s="43" customFormat="1" ht="18.75">
      <c r="A2" s="119" t="s">
        <v>173</v>
      </c>
      <c r="B2" s="119"/>
      <c r="C2" s="119"/>
      <c r="D2" s="119"/>
      <c r="E2" s="119"/>
      <c r="F2" s="119"/>
    </row>
    <row r="3" spans="1:6" s="43" customFormat="1" ht="18.75">
      <c r="A3" s="119" t="s">
        <v>1</v>
      </c>
      <c r="B3" s="119"/>
      <c r="C3" s="119"/>
      <c r="D3" s="119"/>
      <c r="E3" s="119"/>
      <c r="F3" s="119"/>
    </row>
    <row r="4" spans="1:6" s="43" customFormat="1" ht="18.75">
      <c r="A4" s="123" t="s">
        <v>202</v>
      </c>
      <c r="B4" s="123"/>
      <c r="C4" s="123"/>
      <c r="D4" s="123"/>
      <c r="E4" s="123"/>
      <c r="F4" s="123"/>
    </row>
    <row r="5" spans="1:6" s="43" customFormat="1" ht="18.75">
      <c r="A5" s="119" t="s">
        <v>174</v>
      </c>
      <c r="B5" s="119"/>
      <c r="C5" s="119"/>
      <c r="D5" s="119"/>
      <c r="E5" s="119"/>
      <c r="F5" s="119"/>
    </row>
    <row r="6" spans="1:6" s="43" customFormat="1" ht="18.75">
      <c r="A6" s="119" t="s">
        <v>1</v>
      </c>
      <c r="B6" s="119"/>
      <c r="C6" s="119"/>
      <c r="D6" s="119"/>
      <c r="E6" s="119"/>
      <c r="F6" s="119"/>
    </row>
    <row r="7" spans="1:6" s="43" customFormat="1" ht="18.75">
      <c r="A7" s="119" t="s">
        <v>204</v>
      </c>
      <c r="B7" s="119"/>
      <c r="C7" s="119"/>
      <c r="D7" s="119"/>
      <c r="E7" s="119"/>
      <c r="F7" s="119"/>
    </row>
    <row r="8" spans="1:5" ht="18.75">
      <c r="A8" s="120"/>
      <c r="B8" s="120"/>
      <c r="C8" s="120"/>
      <c r="D8" s="120"/>
      <c r="E8" s="120"/>
    </row>
    <row r="9" spans="1:6" ht="97.5" customHeight="1">
      <c r="A9" s="121" t="s">
        <v>209</v>
      </c>
      <c r="B9" s="121"/>
      <c r="C9" s="121"/>
      <c r="D9" s="121"/>
      <c r="E9" s="121"/>
      <c r="F9" s="121"/>
    </row>
    <row r="10" spans="1:6" s="45" customFormat="1" ht="18.75">
      <c r="A10" s="124"/>
      <c r="B10" s="124"/>
      <c r="C10" s="124"/>
      <c r="D10" s="124"/>
      <c r="E10" s="124"/>
      <c r="F10" s="124"/>
    </row>
    <row r="11" spans="1:6" s="45" customFormat="1" ht="32.25" customHeight="1">
      <c r="A11" s="125" t="s">
        <v>46</v>
      </c>
      <c r="B11" s="125" t="s">
        <v>47</v>
      </c>
      <c r="C11" s="125" t="s">
        <v>48</v>
      </c>
      <c r="D11" s="125" t="s">
        <v>49</v>
      </c>
      <c r="E11" s="127" t="s">
        <v>75</v>
      </c>
      <c r="F11" s="127"/>
    </row>
    <row r="12" spans="1:6" s="45" customFormat="1" ht="18.75">
      <c r="A12" s="126"/>
      <c r="B12" s="126"/>
      <c r="C12" s="126"/>
      <c r="D12" s="126"/>
      <c r="E12" s="68" t="s">
        <v>153</v>
      </c>
      <c r="F12" s="68" t="s">
        <v>207</v>
      </c>
    </row>
    <row r="13" spans="1:6" s="45" customFormat="1" ht="18.75">
      <c r="A13" s="69">
        <v>1</v>
      </c>
      <c r="B13" s="69">
        <v>2</v>
      </c>
      <c r="C13" s="69">
        <v>3</v>
      </c>
      <c r="D13" s="69">
        <v>4</v>
      </c>
      <c r="E13" s="70">
        <v>5</v>
      </c>
      <c r="F13" s="70">
        <v>6</v>
      </c>
    </row>
    <row r="14" spans="1:6" s="45" customFormat="1" ht="18.75">
      <c r="A14" s="20" t="s">
        <v>15</v>
      </c>
      <c r="B14" s="46"/>
      <c r="C14" s="47"/>
      <c r="D14" s="47"/>
      <c r="E14" s="64">
        <f>E15+E30+E36+E42+E47+E56+E61</f>
        <v>5696.799999999999</v>
      </c>
      <c r="F14" s="64">
        <f>F15+F30+F36+F42+F47+F56+F61</f>
        <v>5698.499999999999</v>
      </c>
    </row>
    <row r="15" spans="1:6" s="45" customFormat="1" ht="19.5" customHeight="1">
      <c r="A15" s="20" t="s">
        <v>50</v>
      </c>
      <c r="B15" s="46" t="s">
        <v>51</v>
      </c>
      <c r="C15" s="47"/>
      <c r="D15" s="47"/>
      <c r="E15" s="64">
        <f>E16+E20+E26</f>
        <v>2968.6</v>
      </c>
      <c r="F15" s="64">
        <f>F16+F20+F26</f>
        <v>2968.6</v>
      </c>
    </row>
    <row r="16" spans="1:6" s="45" customFormat="1" ht="56.25">
      <c r="A16" s="19" t="s">
        <v>137</v>
      </c>
      <c r="B16" s="49" t="s">
        <v>130</v>
      </c>
      <c r="C16" s="27"/>
      <c r="D16" s="27"/>
      <c r="E16" s="33">
        <f aca="true" t="shared" si="0" ref="E16:F18">E17</f>
        <v>790</v>
      </c>
      <c r="F16" s="33">
        <f t="shared" si="0"/>
        <v>790</v>
      </c>
    </row>
    <row r="17" spans="1:6" s="45" customFormat="1" ht="93.75" customHeight="1">
      <c r="A17" s="19" t="s">
        <v>191</v>
      </c>
      <c r="B17" s="49" t="s">
        <v>130</v>
      </c>
      <c r="C17" s="46" t="s">
        <v>143</v>
      </c>
      <c r="D17" s="27"/>
      <c r="E17" s="33">
        <f t="shared" si="0"/>
        <v>790</v>
      </c>
      <c r="F17" s="33">
        <f t="shared" si="0"/>
        <v>790</v>
      </c>
    </row>
    <row r="18" spans="1:6" s="45" customFormat="1" ht="18.75">
      <c r="A18" s="19" t="s">
        <v>136</v>
      </c>
      <c r="B18" s="49" t="s">
        <v>130</v>
      </c>
      <c r="C18" s="49" t="s">
        <v>144</v>
      </c>
      <c r="D18" s="27"/>
      <c r="E18" s="33">
        <f t="shared" si="0"/>
        <v>790</v>
      </c>
      <c r="F18" s="33">
        <f t="shared" si="0"/>
        <v>790</v>
      </c>
    </row>
    <row r="19" spans="1:6" s="45" customFormat="1" ht="93.75" customHeight="1">
      <c r="A19" s="19" t="s">
        <v>53</v>
      </c>
      <c r="B19" s="49" t="s">
        <v>130</v>
      </c>
      <c r="C19" s="49" t="s">
        <v>144</v>
      </c>
      <c r="D19" s="27">
        <v>100</v>
      </c>
      <c r="E19" s="33">
        <v>790</v>
      </c>
      <c r="F19" s="33">
        <v>790</v>
      </c>
    </row>
    <row r="20" spans="1:6" s="45" customFormat="1" ht="75.75" customHeight="1">
      <c r="A20" s="19" t="s">
        <v>56</v>
      </c>
      <c r="B20" s="49" t="s">
        <v>57</v>
      </c>
      <c r="C20" s="27"/>
      <c r="D20" s="27"/>
      <c r="E20" s="33">
        <f>E21</f>
        <v>2177.6</v>
      </c>
      <c r="F20" s="33">
        <f>F21</f>
        <v>2177.6</v>
      </c>
    </row>
    <row r="21" spans="1:6" s="45" customFormat="1" ht="93" customHeight="1">
      <c r="A21" s="19" t="s">
        <v>191</v>
      </c>
      <c r="B21" s="49" t="s">
        <v>57</v>
      </c>
      <c r="C21" s="46" t="s">
        <v>143</v>
      </c>
      <c r="D21" s="27"/>
      <c r="E21" s="33">
        <f>E22</f>
        <v>2177.6</v>
      </c>
      <c r="F21" s="33">
        <f>F22</f>
        <v>2177.6</v>
      </c>
    </row>
    <row r="22" spans="1:6" s="45" customFormat="1" ht="37.5">
      <c r="A22" s="19" t="s">
        <v>52</v>
      </c>
      <c r="B22" s="49" t="s">
        <v>57</v>
      </c>
      <c r="C22" s="49" t="s">
        <v>145</v>
      </c>
      <c r="D22" s="27"/>
      <c r="E22" s="33">
        <f>E23+E24+E25</f>
        <v>2177.6</v>
      </c>
      <c r="F22" s="33">
        <f>F23+F24+F25</f>
        <v>2177.6</v>
      </c>
    </row>
    <row r="23" spans="1:6" s="45" customFormat="1" ht="90.75" customHeight="1">
      <c r="A23" s="19" t="s">
        <v>53</v>
      </c>
      <c r="B23" s="49" t="s">
        <v>57</v>
      </c>
      <c r="C23" s="49" t="s">
        <v>145</v>
      </c>
      <c r="D23" s="27">
        <v>100</v>
      </c>
      <c r="E23" s="33">
        <v>1591.3</v>
      </c>
      <c r="F23" s="33">
        <v>1591.3</v>
      </c>
    </row>
    <row r="24" spans="1:6" s="45" customFormat="1" ht="37.5">
      <c r="A24" s="19" t="s">
        <v>54</v>
      </c>
      <c r="B24" s="49" t="s">
        <v>57</v>
      </c>
      <c r="C24" s="49" t="s">
        <v>145</v>
      </c>
      <c r="D24" s="27">
        <v>200</v>
      </c>
      <c r="E24" s="33">
        <v>557.8</v>
      </c>
      <c r="F24" s="33">
        <v>557.8</v>
      </c>
    </row>
    <row r="25" spans="1:6" s="45" customFormat="1" ht="18.75">
      <c r="A25" s="19" t="s">
        <v>55</v>
      </c>
      <c r="B25" s="49" t="s">
        <v>57</v>
      </c>
      <c r="C25" s="49" t="s">
        <v>145</v>
      </c>
      <c r="D25" s="27">
        <v>800</v>
      </c>
      <c r="E25" s="33">
        <v>28.5</v>
      </c>
      <c r="F25" s="33">
        <v>28.5</v>
      </c>
    </row>
    <row r="26" spans="1:6" ht="18.75">
      <c r="A26" s="20" t="s">
        <v>58</v>
      </c>
      <c r="B26" s="46" t="s">
        <v>59</v>
      </c>
      <c r="C26" s="47"/>
      <c r="D26" s="47"/>
      <c r="E26" s="39">
        <f aca="true" t="shared" si="1" ref="E26:F28">E27</f>
        <v>1</v>
      </c>
      <c r="F26" s="39">
        <f t="shared" si="1"/>
        <v>1</v>
      </c>
    </row>
    <row r="27" spans="1:6" ht="18.75">
      <c r="A27" s="19" t="s">
        <v>60</v>
      </c>
      <c r="B27" s="49" t="s">
        <v>59</v>
      </c>
      <c r="C27" s="47">
        <v>9900000000</v>
      </c>
      <c r="D27" s="27"/>
      <c r="E27" s="33">
        <f t="shared" si="1"/>
        <v>1</v>
      </c>
      <c r="F27" s="33">
        <f t="shared" si="1"/>
        <v>1</v>
      </c>
    </row>
    <row r="28" spans="1:6" ht="18.75">
      <c r="A28" s="19" t="s">
        <v>61</v>
      </c>
      <c r="B28" s="49" t="s">
        <v>59</v>
      </c>
      <c r="C28" s="27">
        <v>9900007500</v>
      </c>
      <c r="D28" s="27"/>
      <c r="E28" s="33">
        <f t="shared" si="1"/>
        <v>1</v>
      </c>
      <c r="F28" s="33">
        <f t="shared" si="1"/>
        <v>1</v>
      </c>
    </row>
    <row r="29" spans="1:6" ht="18.75">
      <c r="A29" s="19" t="s">
        <v>55</v>
      </c>
      <c r="B29" s="49" t="s">
        <v>59</v>
      </c>
      <c r="C29" s="27">
        <v>9900007500</v>
      </c>
      <c r="D29" s="27">
        <v>800</v>
      </c>
      <c r="E29" s="33">
        <v>1</v>
      </c>
      <c r="F29" s="33">
        <v>1</v>
      </c>
    </row>
    <row r="30" spans="1:6" ht="18.75">
      <c r="A30" s="20" t="s">
        <v>123</v>
      </c>
      <c r="B30" s="46" t="s">
        <v>131</v>
      </c>
      <c r="C30" s="47"/>
      <c r="D30" s="47"/>
      <c r="E30" s="39">
        <f aca="true" t="shared" si="2" ref="E30:F32">E31</f>
        <v>102</v>
      </c>
      <c r="F30" s="39">
        <f t="shared" si="2"/>
        <v>102</v>
      </c>
    </row>
    <row r="31" spans="1:6" ht="23.25" customHeight="1">
      <c r="A31" s="19" t="s">
        <v>124</v>
      </c>
      <c r="B31" s="49" t="s">
        <v>132</v>
      </c>
      <c r="C31" s="27"/>
      <c r="D31" s="27"/>
      <c r="E31" s="33">
        <f t="shared" si="2"/>
        <v>102</v>
      </c>
      <c r="F31" s="33">
        <f t="shared" si="2"/>
        <v>102</v>
      </c>
    </row>
    <row r="32" spans="1:6" ht="18.75">
      <c r="A32" s="19" t="s">
        <v>60</v>
      </c>
      <c r="B32" s="49" t="s">
        <v>132</v>
      </c>
      <c r="C32" s="47">
        <v>9900000000</v>
      </c>
      <c r="D32" s="27"/>
      <c r="E32" s="33">
        <f t="shared" si="2"/>
        <v>102</v>
      </c>
      <c r="F32" s="33">
        <f t="shared" si="2"/>
        <v>102</v>
      </c>
    </row>
    <row r="33" spans="1:6" ht="75">
      <c r="A33" s="19" t="s">
        <v>125</v>
      </c>
      <c r="B33" s="49" t="s">
        <v>132</v>
      </c>
      <c r="C33" s="27">
        <v>9900051180</v>
      </c>
      <c r="D33" s="27"/>
      <c r="E33" s="33">
        <f>SUM(E34:E35)</f>
        <v>102</v>
      </c>
      <c r="F33" s="33">
        <f>SUM(F34:F35)</f>
        <v>102</v>
      </c>
    </row>
    <row r="34" spans="1:6" ht="94.5" customHeight="1">
      <c r="A34" s="19" t="s">
        <v>53</v>
      </c>
      <c r="B34" s="49" t="s">
        <v>132</v>
      </c>
      <c r="C34" s="27">
        <v>9900051180</v>
      </c>
      <c r="D34" s="27">
        <v>100</v>
      </c>
      <c r="E34" s="37">
        <v>101</v>
      </c>
      <c r="F34" s="37">
        <v>101</v>
      </c>
    </row>
    <row r="35" spans="1:6" ht="39.75" customHeight="1">
      <c r="A35" s="19" t="s">
        <v>54</v>
      </c>
      <c r="B35" s="49" t="s">
        <v>132</v>
      </c>
      <c r="C35" s="27">
        <v>9900051180</v>
      </c>
      <c r="D35" s="27">
        <v>200</v>
      </c>
      <c r="E35" s="37">
        <v>1</v>
      </c>
      <c r="F35" s="37">
        <v>1</v>
      </c>
    </row>
    <row r="36" spans="1:6" ht="56.25">
      <c r="A36" s="20" t="s">
        <v>126</v>
      </c>
      <c r="B36" s="46" t="s">
        <v>135</v>
      </c>
      <c r="C36" s="47"/>
      <c r="D36" s="47"/>
      <c r="E36" s="39">
        <f aca="true" t="shared" si="3" ref="E36:F38">E37</f>
        <v>500.2</v>
      </c>
      <c r="F36" s="39">
        <f t="shared" si="3"/>
        <v>500.2</v>
      </c>
    </row>
    <row r="37" spans="1:6" ht="18.75">
      <c r="A37" s="19" t="s">
        <v>127</v>
      </c>
      <c r="B37" s="49" t="s">
        <v>133</v>
      </c>
      <c r="C37" s="27"/>
      <c r="D37" s="27"/>
      <c r="E37" s="33">
        <f t="shared" si="3"/>
        <v>500.2</v>
      </c>
      <c r="F37" s="33">
        <f t="shared" si="3"/>
        <v>500.2</v>
      </c>
    </row>
    <row r="38" spans="1:6" ht="74.25" customHeight="1">
      <c r="A38" s="19" t="s">
        <v>175</v>
      </c>
      <c r="B38" s="49" t="s">
        <v>133</v>
      </c>
      <c r="C38" s="47">
        <v>1600000000</v>
      </c>
      <c r="D38" s="27"/>
      <c r="E38" s="33">
        <f t="shared" si="3"/>
        <v>500.2</v>
      </c>
      <c r="F38" s="33">
        <f t="shared" si="3"/>
        <v>500.2</v>
      </c>
    </row>
    <row r="39" spans="1:6" ht="37.5">
      <c r="A39" s="19" t="s">
        <v>128</v>
      </c>
      <c r="B39" s="49" t="s">
        <v>133</v>
      </c>
      <c r="C39" s="27">
        <v>1600024300</v>
      </c>
      <c r="D39" s="27"/>
      <c r="E39" s="33">
        <f>E40+E41</f>
        <v>500.2</v>
      </c>
      <c r="F39" s="33">
        <f>F40+F41</f>
        <v>500.2</v>
      </c>
    </row>
    <row r="40" spans="1:6" ht="95.25" customHeight="1">
      <c r="A40" s="19" t="s">
        <v>53</v>
      </c>
      <c r="B40" s="49" t="s">
        <v>133</v>
      </c>
      <c r="C40" s="27">
        <v>2100003150</v>
      </c>
      <c r="D40" s="27">
        <v>100</v>
      </c>
      <c r="E40" s="33">
        <v>309.7</v>
      </c>
      <c r="F40" s="33">
        <v>309.7</v>
      </c>
    </row>
    <row r="41" spans="1:6" ht="37.5">
      <c r="A41" s="19" t="s">
        <v>54</v>
      </c>
      <c r="B41" s="49" t="s">
        <v>133</v>
      </c>
      <c r="C41" s="27">
        <v>1600024300</v>
      </c>
      <c r="D41" s="27">
        <v>200</v>
      </c>
      <c r="E41" s="33">
        <v>190.5</v>
      </c>
      <c r="F41" s="33">
        <v>190.5</v>
      </c>
    </row>
    <row r="42" spans="1:6" ht="18.75">
      <c r="A42" s="20" t="s">
        <v>62</v>
      </c>
      <c r="B42" s="46" t="s">
        <v>63</v>
      </c>
      <c r="C42" s="47"/>
      <c r="D42" s="47"/>
      <c r="E42" s="39">
        <f aca="true" t="shared" si="4" ref="E42:F45">E43</f>
        <v>290</v>
      </c>
      <c r="F42" s="39">
        <f t="shared" si="4"/>
        <v>290</v>
      </c>
    </row>
    <row r="43" spans="1:6" ht="18.75">
      <c r="A43" s="19" t="s">
        <v>129</v>
      </c>
      <c r="B43" s="49" t="s">
        <v>64</v>
      </c>
      <c r="C43" s="27"/>
      <c r="D43" s="27"/>
      <c r="E43" s="33">
        <f t="shared" si="4"/>
        <v>290</v>
      </c>
      <c r="F43" s="33">
        <f t="shared" si="4"/>
        <v>290</v>
      </c>
    </row>
    <row r="44" spans="1:6" ht="57.75" customHeight="1">
      <c r="A44" s="54" t="s">
        <v>155</v>
      </c>
      <c r="B44" s="49" t="s">
        <v>64</v>
      </c>
      <c r="C44" s="47">
        <v>2100000000</v>
      </c>
      <c r="D44" s="27"/>
      <c r="E44" s="33">
        <f t="shared" si="4"/>
        <v>290</v>
      </c>
      <c r="F44" s="33">
        <f t="shared" si="4"/>
        <v>290</v>
      </c>
    </row>
    <row r="45" spans="1:6" ht="18.75">
      <c r="A45" s="19" t="s">
        <v>129</v>
      </c>
      <c r="B45" s="49" t="s">
        <v>64</v>
      </c>
      <c r="C45" s="27">
        <v>2100003150</v>
      </c>
      <c r="D45" s="27"/>
      <c r="E45" s="33">
        <f t="shared" si="4"/>
        <v>290</v>
      </c>
      <c r="F45" s="33">
        <f t="shared" si="4"/>
        <v>290</v>
      </c>
    </row>
    <row r="46" spans="1:6" ht="37.5">
      <c r="A46" s="19" t="s">
        <v>54</v>
      </c>
      <c r="B46" s="49" t="s">
        <v>64</v>
      </c>
      <c r="C46" s="27">
        <v>2100003150</v>
      </c>
      <c r="D46" s="27">
        <v>200</v>
      </c>
      <c r="E46" s="33">
        <v>290</v>
      </c>
      <c r="F46" s="33">
        <v>290</v>
      </c>
    </row>
    <row r="47" spans="1:6" ht="37.5">
      <c r="A47" s="20" t="s">
        <v>65</v>
      </c>
      <c r="B47" s="46" t="s">
        <v>66</v>
      </c>
      <c r="C47" s="47"/>
      <c r="D47" s="47"/>
      <c r="E47" s="39">
        <f>E48</f>
        <v>1662.8</v>
      </c>
      <c r="F47" s="39">
        <f>F48</f>
        <v>1537.5</v>
      </c>
    </row>
    <row r="48" spans="1:6" ht="90.75" customHeight="1">
      <c r="A48" s="19" t="s">
        <v>176</v>
      </c>
      <c r="B48" s="49" t="s">
        <v>66</v>
      </c>
      <c r="C48" s="47">
        <v>2000000000</v>
      </c>
      <c r="D48" s="27"/>
      <c r="E48" s="33">
        <f>E49+E54</f>
        <v>1662.8</v>
      </c>
      <c r="F48" s="33">
        <f>F49+F54</f>
        <v>1537.5</v>
      </c>
    </row>
    <row r="49" spans="1:6" ht="18.75">
      <c r="A49" s="19" t="s">
        <v>67</v>
      </c>
      <c r="B49" s="49" t="s">
        <v>68</v>
      </c>
      <c r="C49" s="27"/>
      <c r="D49" s="27"/>
      <c r="E49" s="33">
        <f>E50+E53</f>
        <v>1162.8</v>
      </c>
      <c r="F49" s="33">
        <f>F50+F53</f>
        <v>1037.5</v>
      </c>
    </row>
    <row r="50" spans="1:6" ht="37.5">
      <c r="A50" s="19" t="s">
        <v>69</v>
      </c>
      <c r="B50" s="49" t="s">
        <v>68</v>
      </c>
      <c r="C50" s="27">
        <v>2000006050</v>
      </c>
      <c r="D50" s="27"/>
      <c r="E50" s="33">
        <f>E51+E52</f>
        <v>1142.8</v>
      </c>
      <c r="F50" s="33">
        <f>F51+F52</f>
        <v>1017.5</v>
      </c>
    </row>
    <row r="51" spans="1:6" ht="91.5" customHeight="1">
      <c r="A51" s="19" t="s">
        <v>53</v>
      </c>
      <c r="B51" s="49" t="s">
        <v>68</v>
      </c>
      <c r="C51" s="27">
        <v>2000006050</v>
      </c>
      <c r="D51" s="27">
        <v>100</v>
      </c>
      <c r="E51" s="33">
        <v>456.7</v>
      </c>
      <c r="F51" s="33">
        <v>456.7</v>
      </c>
    </row>
    <row r="52" spans="1:6" ht="37.5">
      <c r="A52" s="19" t="s">
        <v>54</v>
      </c>
      <c r="B52" s="49" t="s">
        <v>68</v>
      </c>
      <c r="C52" s="27">
        <v>2000006050</v>
      </c>
      <c r="D52" s="27">
        <v>200</v>
      </c>
      <c r="E52" s="33">
        <v>686.1</v>
      </c>
      <c r="F52" s="33">
        <v>560.8</v>
      </c>
    </row>
    <row r="53" spans="1:6" ht="37.5">
      <c r="A53" s="19" t="s">
        <v>54</v>
      </c>
      <c r="B53" s="49" t="s">
        <v>68</v>
      </c>
      <c r="C53" s="27">
        <v>2000006400</v>
      </c>
      <c r="D53" s="27">
        <v>200</v>
      </c>
      <c r="E53" s="33">
        <v>20</v>
      </c>
      <c r="F53" s="33">
        <v>20</v>
      </c>
    </row>
    <row r="54" spans="1:6" ht="37.5">
      <c r="A54" s="57" t="s">
        <v>146</v>
      </c>
      <c r="B54" s="49" t="s">
        <v>147</v>
      </c>
      <c r="C54" s="27">
        <v>2000074040</v>
      </c>
      <c r="D54" s="27"/>
      <c r="E54" s="33">
        <f>E55</f>
        <v>500</v>
      </c>
      <c r="F54" s="33">
        <f>F55</f>
        <v>500</v>
      </c>
    </row>
    <row r="55" spans="1:6" ht="37.5">
      <c r="A55" s="19" t="s">
        <v>54</v>
      </c>
      <c r="B55" s="49" t="s">
        <v>147</v>
      </c>
      <c r="C55" s="27">
        <v>2000074040</v>
      </c>
      <c r="D55" s="27">
        <v>200</v>
      </c>
      <c r="E55" s="33">
        <v>500</v>
      </c>
      <c r="F55" s="33">
        <v>500</v>
      </c>
    </row>
    <row r="56" spans="1:6" s="60" customFormat="1" ht="18.75">
      <c r="A56" s="58" t="s">
        <v>156</v>
      </c>
      <c r="B56" s="59">
        <v>1000</v>
      </c>
      <c r="C56" s="59"/>
      <c r="D56" s="59"/>
      <c r="E56" s="65">
        <v>45.2</v>
      </c>
      <c r="F56" s="65">
        <v>45.2</v>
      </c>
    </row>
    <row r="57" spans="1:6" s="60" customFormat="1" ht="75">
      <c r="A57" s="54" t="s">
        <v>157</v>
      </c>
      <c r="B57" s="59" t="s">
        <v>158</v>
      </c>
      <c r="C57" s="59" t="s">
        <v>159</v>
      </c>
      <c r="D57" s="59"/>
      <c r="E57" s="66">
        <v>45.2</v>
      </c>
      <c r="F57" s="66">
        <v>45.2</v>
      </c>
    </row>
    <row r="58" spans="1:6" s="60" customFormat="1" ht="18.75">
      <c r="A58" s="54" t="s">
        <v>160</v>
      </c>
      <c r="B58" s="55">
        <v>1001</v>
      </c>
      <c r="C58" s="55"/>
      <c r="D58" s="55"/>
      <c r="E58" s="66">
        <v>45.2</v>
      </c>
      <c r="F58" s="66">
        <v>45.2</v>
      </c>
    </row>
    <row r="59" spans="1:6" s="60" customFormat="1" ht="18.75">
      <c r="A59" s="54" t="s">
        <v>161</v>
      </c>
      <c r="B59" s="55">
        <v>1001</v>
      </c>
      <c r="C59" s="55" t="s">
        <v>162</v>
      </c>
      <c r="D59" s="55"/>
      <c r="E59" s="66">
        <v>45.2</v>
      </c>
      <c r="F59" s="66">
        <v>45.2</v>
      </c>
    </row>
    <row r="60" spans="1:6" s="60" customFormat="1" ht="37.5">
      <c r="A60" s="54" t="s">
        <v>163</v>
      </c>
      <c r="B60" s="55">
        <v>1001</v>
      </c>
      <c r="C60" s="55" t="s">
        <v>162</v>
      </c>
      <c r="D60" s="55" t="s">
        <v>164</v>
      </c>
      <c r="E60" s="66">
        <v>45.2</v>
      </c>
      <c r="F60" s="66">
        <v>45.2</v>
      </c>
    </row>
    <row r="61" spans="1:6" s="51" customFormat="1" ht="18.75">
      <c r="A61" s="71" t="s">
        <v>71</v>
      </c>
      <c r="B61" s="72">
        <v>9999</v>
      </c>
      <c r="C61" s="72">
        <v>999999999</v>
      </c>
      <c r="D61" s="72"/>
      <c r="E61" s="76">
        <f>E62</f>
        <v>128</v>
      </c>
      <c r="F61" s="76">
        <f>F62</f>
        <v>255</v>
      </c>
    </row>
    <row r="62" spans="1:6" ht="18.75">
      <c r="A62" s="74" t="s">
        <v>72</v>
      </c>
      <c r="B62" s="75">
        <v>9999</v>
      </c>
      <c r="C62" s="75">
        <v>999999999</v>
      </c>
      <c r="D62" s="75">
        <v>999</v>
      </c>
      <c r="E62" s="77">
        <v>128</v>
      </c>
      <c r="F62" s="77">
        <v>255</v>
      </c>
    </row>
  </sheetData>
  <sheetProtection/>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rintOptions/>
  <pageMargins left="0.8267716535433072" right="0.2362204724409449" top="0.2755905511811024" bottom="0.1968503937007874" header="0.2755905511811024" footer="0.5118110236220472"/>
  <pageSetup fitToHeight="5"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F52"/>
  <sheetViews>
    <sheetView zoomScale="80" zoomScaleNormal="80" zoomScalePageLayoutView="0" workbookViewId="0" topLeftCell="A22">
      <selection activeCell="D31" sqref="D31:D32"/>
    </sheetView>
  </sheetViews>
  <sheetFormatPr defaultColWidth="9.57421875" defaultRowHeight="15"/>
  <cols>
    <col min="1" max="1" width="55.7109375" style="45" customWidth="1"/>
    <col min="2" max="2" width="18.28125" style="44" customWidth="1"/>
    <col min="3" max="3" width="8.28125" style="44" customWidth="1"/>
    <col min="4" max="4" width="11.7109375" style="67" customWidth="1"/>
    <col min="5" max="251" width="9.140625" style="44" customWidth="1"/>
    <col min="252" max="252" width="55.7109375" style="44" customWidth="1"/>
    <col min="253" max="253" width="12.00390625" style="44" customWidth="1"/>
    <col min="254" max="254" width="8.28125" style="44" customWidth="1"/>
    <col min="255" max="255" width="11.7109375" style="44" customWidth="1"/>
    <col min="256" max="16384" width="9.57421875" style="44" bestFit="1" customWidth="1"/>
  </cols>
  <sheetData>
    <row r="1" spans="1:4" s="43" customFormat="1" ht="18.75">
      <c r="A1" s="119" t="s">
        <v>142</v>
      </c>
      <c r="B1" s="119"/>
      <c r="C1" s="119"/>
      <c r="D1" s="119"/>
    </row>
    <row r="2" spans="1:4" s="43" customFormat="1" ht="18.75">
      <c r="A2" s="119" t="s">
        <v>173</v>
      </c>
      <c r="B2" s="119"/>
      <c r="C2" s="119"/>
      <c r="D2" s="119"/>
    </row>
    <row r="3" spans="1:4" s="43" customFormat="1" ht="18.75">
      <c r="A3" s="119" t="s">
        <v>1</v>
      </c>
      <c r="B3" s="119"/>
      <c r="C3" s="119"/>
      <c r="D3" s="119"/>
    </row>
    <row r="4" spans="1:4" s="43" customFormat="1" ht="18.75">
      <c r="A4" s="123" t="s">
        <v>202</v>
      </c>
      <c r="B4" s="123"/>
      <c r="C4" s="123"/>
      <c r="D4" s="123"/>
    </row>
    <row r="5" spans="1:4" s="43" customFormat="1" ht="18.75">
      <c r="A5" s="119" t="s">
        <v>174</v>
      </c>
      <c r="B5" s="119"/>
      <c r="C5" s="119"/>
      <c r="D5" s="119"/>
    </row>
    <row r="6" spans="1:4" s="43" customFormat="1" ht="18.75">
      <c r="A6" s="119" t="s">
        <v>1</v>
      </c>
      <c r="B6" s="119"/>
      <c r="C6" s="119"/>
      <c r="D6" s="119"/>
    </row>
    <row r="7" spans="1:4" s="43" customFormat="1" ht="18.75">
      <c r="A7" s="119" t="s">
        <v>204</v>
      </c>
      <c r="B7" s="119"/>
      <c r="C7" s="119"/>
      <c r="D7" s="119"/>
    </row>
    <row r="8" spans="1:4" ht="18.75">
      <c r="A8" s="120"/>
      <c r="B8" s="120"/>
      <c r="C8" s="120"/>
      <c r="D8" s="120"/>
    </row>
    <row r="9" spans="1:4" ht="93" customHeight="1">
      <c r="A9" s="121" t="s">
        <v>210</v>
      </c>
      <c r="B9" s="121"/>
      <c r="C9" s="121"/>
      <c r="D9" s="121"/>
    </row>
    <row r="10" spans="1:4" s="45" customFormat="1" ht="18.75">
      <c r="A10" s="124"/>
      <c r="B10" s="124"/>
      <c r="C10" s="124"/>
      <c r="D10" s="124"/>
    </row>
    <row r="11" spans="1:4" s="45" customFormat="1" ht="18.75">
      <c r="A11" s="125" t="s">
        <v>46</v>
      </c>
      <c r="B11" s="125" t="s">
        <v>48</v>
      </c>
      <c r="C11" s="125" t="s">
        <v>49</v>
      </c>
      <c r="D11" s="128" t="s">
        <v>75</v>
      </c>
    </row>
    <row r="12" spans="1:4" s="45" customFormat="1" ht="42" customHeight="1">
      <c r="A12" s="126"/>
      <c r="B12" s="126"/>
      <c r="C12" s="126"/>
      <c r="D12" s="129"/>
    </row>
    <row r="13" spans="1:4" s="45" customFormat="1" ht="18.75">
      <c r="A13" s="69">
        <v>1</v>
      </c>
      <c r="B13" s="69">
        <v>2</v>
      </c>
      <c r="C13" s="69">
        <v>3</v>
      </c>
      <c r="D13" s="70">
        <v>4</v>
      </c>
    </row>
    <row r="14" spans="1:4" s="45" customFormat="1" ht="18.75">
      <c r="A14" s="20" t="s">
        <v>15</v>
      </c>
      <c r="B14" s="47"/>
      <c r="C14" s="47"/>
      <c r="D14" s="64">
        <f>D15+D26+D29+D33+D37+D40+D48</f>
        <v>5895.2</v>
      </c>
    </row>
    <row r="15" spans="1:4" s="78" customFormat="1" ht="112.5">
      <c r="A15" s="20" t="s">
        <v>191</v>
      </c>
      <c r="B15" s="46" t="s">
        <v>143</v>
      </c>
      <c r="C15" s="47"/>
      <c r="D15" s="39">
        <f>D16+D18</f>
        <v>2967.6</v>
      </c>
    </row>
    <row r="16" spans="1:4" s="78" customFormat="1" ht="18.75">
      <c r="A16" s="19" t="s">
        <v>136</v>
      </c>
      <c r="B16" s="49" t="s">
        <v>144</v>
      </c>
      <c r="C16" s="27"/>
      <c r="D16" s="33">
        <f>D17</f>
        <v>790</v>
      </c>
    </row>
    <row r="17" spans="1:4" s="78" customFormat="1" ht="91.5" customHeight="1">
      <c r="A17" s="19" t="s">
        <v>53</v>
      </c>
      <c r="B17" s="49" t="s">
        <v>144</v>
      </c>
      <c r="C17" s="27">
        <v>100</v>
      </c>
      <c r="D17" s="33">
        <v>790</v>
      </c>
    </row>
    <row r="18" spans="1:4" s="51" customFormat="1" ht="75.75" customHeight="1">
      <c r="A18" s="19" t="s">
        <v>56</v>
      </c>
      <c r="B18" s="27"/>
      <c r="C18" s="27"/>
      <c r="D18" s="33">
        <f>D19</f>
        <v>2177.6</v>
      </c>
    </row>
    <row r="19" spans="1:4" ht="37.5">
      <c r="A19" s="19" t="s">
        <v>52</v>
      </c>
      <c r="B19" s="49" t="s">
        <v>145</v>
      </c>
      <c r="C19" s="27"/>
      <c r="D19" s="33">
        <f>SUM(D20:D22)</f>
        <v>2177.6</v>
      </c>
    </row>
    <row r="20" spans="1:4" ht="93" customHeight="1">
      <c r="A20" s="19" t="s">
        <v>53</v>
      </c>
      <c r="B20" s="49" t="s">
        <v>145</v>
      </c>
      <c r="C20" s="27">
        <v>100</v>
      </c>
      <c r="D20" s="33">
        <v>1591.3</v>
      </c>
    </row>
    <row r="21" spans="1:4" s="51" customFormat="1" ht="37.5">
      <c r="A21" s="19" t="s">
        <v>54</v>
      </c>
      <c r="B21" s="49" t="s">
        <v>145</v>
      </c>
      <c r="C21" s="27">
        <v>200</v>
      </c>
      <c r="D21" s="33">
        <v>557.8</v>
      </c>
    </row>
    <row r="22" spans="1:4" s="51" customFormat="1" ht="18.75">
      <c r="A22" s="19" t="s">
        <v>55</v>
      </c>
      <c r="B22" s="49" t="s">
        <v>145</v>
      </c>
      <c r="C22" s="27">
        <v>800</v>
      </c>
      <c r="D22" s="33">
        <v>28.5</v>
      </c>
    </row>
    <row r="23" spans="1:4" s="51" customFormat="1" ht="18.75">
      <c r="A23" s="52" t="s">
        <v>60</v>
      </c>
      <c r="B23" s="53">
        <v>9900000000</v>
      </c>
      <c r="C23" s="53"/>
      <c r="D23" s="34">
        <f>D24</f>
        <v>14.5</v>
      </c>
    </row>
    <row r="24" spans="1:4" ht="37.5">
      <c r="A24" s="52" t="s">
        <v>189</v>
      </c>
      <c r="B24" s="53">
        <v>9900000220</v>
      </c>
      <c r="C24" s="53"/>
      <c r="D24" s="34">
        <f>D25</f>
        <v>14.5</v>
      </c>
    </row>
    <row r="25" spans="1:4" s="51" customFormat="1" ht="37.5">
      <c r="A25" s="52" t="s">
        <v>54</v>
      </c>
      <c r="B25" s="53">
        <v>9900000220</v>
      </c>
      <c r="C25" s="53">
        <v>200</v>
      </c>
      <c r="D25" s="34">
        <v>14.5</v>
      </c>
    </row>
    <row r="26" spans="1:4" s="51" customFormat="1" ht="18.75">
      <c r="A26" s="20" t="s">
        <v>60</v>
      </c>
      <c r="B26" s="47">
        <v>9900000000</v>
      </c>
      <c r="C26" s="47"/>
      <c r="D26" s="39">
        <f>D27</f>
        <v>1</v>
      </c>
    </row>
    <row r="27" spans="1:4" ht="18.75">
      <c r="A27" s="19" t="s">
        <v>61</v>
      </c>
      <c r="B27" s="27">
        <v>9900007500</v>
      </c>
      <c r="C27" s="27"/>
      <c r="D27" s="33">
        <f>D28</f>
        <v>1</v>
      </c>
    </row>
    <row r="28" spans="1:4" s="51" customFormat="1" ht="18.75">
      <c r="A28" s="19" t="s">
        <v>55</v>
      </c>
      <c r="B28" s="27">
        <v>9900007500</v>
      </c>
      <c r="C28" s="27">
        <v>800</v>
      </c>
      <c r="D28" s="33">
        <v>1</v>
      </c>
    </row>
    <row r="29" spans="1:4" s="51" customFormat="1" ht="18.75">
      <c r="A29" s="20" t="s">
        <v>60</v>
      </c>
      <c r="B29" s="47">
        <v>9900000000</v>
      </c>
      <c r="C29" s="47"/>
      <c r="D29" s="39">
        <f>D30</f>
        <v>102</v>
      </c>
    </row>
    <row r="30" spans="1:4" s="51" customFormat="1" ht="75">
      <c r="A30" s="19" t="s">
        <v>125</v>
      </c>
      <c r="B30" s="27">
        <v>9900051180</v>
      </c>
      <c r="C30" s="27"/>
      <c r="D30" s="33">
        <f>SUM(D31:D32)</f>
        <v>102</v>
      </c>
    </row>
    <row r="31" spans="1:6" s="51" customFormat="1" ht="96.75" customHeight="1">
      <c r="A31" s="19" t="s">
        <v>53</v>
      </c>
      <c r="B31" s="27">
        <v>9900051180</v>
      </c>
      <c r="C31" s="27">
        <v>100</v>
      </c>
      <c r="D31" s="37">
        <v>101</v>
      </c>
      <c r="E31" s="44"/>
      <c r="F31" s="44"/>
    </row>
    <row r="32" spans="1:6" s="51" customFormat="1" ht="36" customHeight="1">
      <c r="A32" s="19" t="s">
        <v>54</v>
      </c>
      <c r="B32" s="27">
        <v>9900051180</v>
      </c>
      <c r="C32" s="27">
        <v>200</v>
      </c>
      <c r="D32" s="37">
        <v>1</v>
      </c>
      <c r="E32" s="44"/>
      <c r="F32" s="44"/>
    </row>
    <row r="33" spans="1:4" s="51" customFormat="1" ht="93.75">
      <c r="A33" s="20" t="s">
        <v>177</v>
      </c>
      <c r="B33" s="47">
        <v>1600000000</v>
      </c>
      <c r="C33" s="47"/>
      <c r="D33" s="39">
        <f>D34</f>
        <v>500.2</v>
      </c>
    </row>
    <row r="34" spans="1:4" ht="37.5">
      <c r="A34" s="19" t="s">
        <v>128</v>
      </c>
      <c r="B34" s="27">
        <v>1600024300</v>
      </c>
      <c r="C34" s="27"/>
      <c r="D34" s="33">
        <f>SUM(D35:D36)</f>
        <v>500.2</v>
      </c>
    </row>
    <row r="35" spans="1:4" ht="94.5" customHeight="1">
      <c r="A35" s="19" t="s">
        <v>53</v>
      </c>
      <c r="B35" s="27">
        <v>1600024300</v>
      </c>
      <c r="C35" s="27">
        <v>100</v>
      </c>
      <c r="D35" s="33">
        <v>309.7</v>
      </c>
    </row>
    <row r="36" spans="1:4" ht="37.5">
      <c r="A36" s="19" t="s">
        <v>54</v>
      </c>
      <c r="B36" s="27">
        <v>1600024300</v>
      </c>
      <c r="C36" s="27">
        <v>200</v>
      </c>
      <c r="D36" s="33">
        <v>190.5</v>
      </c>
    </row>
    <row r="37" spans="1:4" s="51" customFormat="1" ht="75">
      <c r="A37" s="58" t="s">
        <v>155</v>
      </c>
      <c r="B37" s="47">
        <v>2100000000</v>
      </c>
      <c r="C37" s="47"/>
      <c r="D37" s="39">
        <f>D38</f>
        <v>290</v>
      </c>
    </row>
    <row r="38" spans="1:4" ht="18.75">
      <c r="A38" s="19" t="s">
        <v>129</v>
      </c>
      <c r="B38" s="27">
        <v>2100003150</v>
      </c>
      <c r="C38" s="27"/>
      <c r="D38" s="33">
        <f>D39</f>
        <v>290</v>
      </c>
    </row>
    <row r="39" spans="1:4" ht="37.5">
      <c r="A39" s="19" t="s">
        <v>54</v>
      </c>
      <c r="B39" s="27">
        <v>2100003150</v>
      </c>
      <c r="C39" s="27">
        <v>200</v>
      </c>
      <c r="D39" s="33">
        <v>290</v>
      </c>
    </row>
    <row r="40" spans="1:4" s="51" customFormat="1" ht="112.5" customHeight="1">
      <c r="A40" s="20" t="s">
        <v>176</v>
      </c>
      <c r="B40" s="47">
        <v>2000000000</v>
      </c>
      <c r="C40" s="47"/>
      <c r="D40" s="39">
        <f>D41+D46</f>
        <v>1989.2</v>
      </c>
    </row>
    <row r="41" spans="1:4" ht="18.75">
      <c r="A41" s="19" t="s">
        <v>67</v>
      </c>
      <c r="B41" s="49"/>
      <c r="C41" s="27"/>
      <c r="D41" s="79">
        <f>D42+D45</f>
        <v>1289.2</v>
      </c>
    </row>
    <row r="42" spans="1:4" ht="37.5">
      <c r="A42" s="19" t="s">
        <v>69</v>
      </c>
      <c r="B42" s="27">
        <v>2000006050</v>
      </c>
      <c r="C42" s="27"/>
      <c r="D42" s="33">
        <f>D43+D44</f>
        <v>1269.2</v>
      </c>
    </row>
    <row r="43" spans="1:4" ht="90" customHeight="1">
      <c r="A43" s="19" t="s">
        <v>53</v>
      </c>
      <c r="B43" s="27">
        <v>2000006050</v>
      </c>
      <c r="C43" s="27">
        <v>100</v>
      </c>
      <c r="D43" s="33">
        <v>456.7</v>
      </c>
    </row>
    <row r="44" spans="1:4" ht="37.5">
      <c r="A44" s="19" t="s">
        <v>54</v>
      </c>
      <c r="B44" s="27">
        <v>2000006050</v>
      </c>
      <c r="C44" s="27">
        <v>200</v>
      </c>
      <c r="D44" s="33">
        <v>812.5</v>
      </c>
    </row>
    <row r="45" spans="1:4" ht="37.5">
      <c r="A45" s="19" t="s">
        <v>54</v>
      </c>
      <c r="B45" s="27">
        <v>2000006400</v>
      </c>
      <c r="C45" s="27">
        <v>200</v>
      </c>
      <c r="D45" s="33">
        <v>20</v>
      </c>
    </row>
    <row r="46" spans="1:4" s="56" customFormat="1" ht="37.5">
      <c r="A46" s="57" t="s">
        <v>146</v>
      </c>
      <c r="B46" s="27">
        <v>2000074040</v>
      </c>
      <c r="C46" s="27"/>
      <c r="D46" s="79">
        <f>D47</f>
        <v>700</v>
      </c>
    </row>
    <row r="47" spans="1:4" s="56" customFormat="1" ht="37.5">
      <c r="A47" s="19" t="s">
        <v>54</v>
      </c>
      <c r="B47" s="27">
        <v>2000074040</v>
      </c>
      <c r="C47" s="27">
        <v>200</v>
      </c>
      <c r="D47" s="79">
        <v>700</v>
      </c>
    </row>
    <row r="48" spans="1:4" s="60" customFormat="1" ht="18.75">
      <c r="A48" s="58" t="s">
        <v>156</v>
      </c>
      <c r="B48" s="59"/>
      <c r="C48" s="59"/>
      <c r="D48" s="65">
        <v>45.2</v>
      </c>
    </row>
    <row r="49" spans="1:4" s="60" customFormat="1" ht="70.5" customHeight="1">
      <c r="A49" s="58" t="s">
        <v>157</v>
      </c>
      <c r="B49" s="59" t="s">
        <v>159</v>
      </c>
      <c r="C49" s="59"/>
      <c r="D49" s="66">
        <v>45.2</v>
      </c>
    </row>
    <row r="50" spans="1:4" s="60" customFormat="1" ht="18.75">
      <c r="A50" s="54" t="s">
        <v>160</v>
      </c>
      <c r="B50" s="55"/>
      <c r="C50" s="55"/>
      <c r="D50" s="66">
        <v>45.2</v>
      </c>
    </row>
    <row r="51" spans="1:4" s="60" customFormat="1" ht="18.75">
      <c r="A51" s="54" t="s">
        <v>161</v>
      </c>
      <c r="B51" s="55" t="s">
        <v>162</v>
      </c>
      <c r="C51" s="55"/>
      <c r="D51" s="66">
        <v>45.2</v>
      </c>
    </row>
    <row r="52" spans="1:4" s="60" customFormat="1" ht="37.5">
      <c r="A52" s="54" t="s">
        <v>163</v>
      </c>
      <c r="B52" s="55" t="s">
        <v>162</v>
      </c>
      <c r="C52" s="55" t="s">
        <v>164</v>
      </c>
      <c r="D52" s="66">
        <v>45.2</v>
      </c>
    </row>
  </sheetData>
  <sheetProtection/>
  <mergeCells count="14">
    <mergeCell ref="A7:D7"/>
    <mergeCell ref="A8:D8"/>
    <mergeCell ref="A9:D9"/>
    <mergeCell ref="A10:D10"/>
    <mergeCell ref="A11:A12"/>
    <mergeCell ref="B11:B12"/>
    <mergeCell ref="C11:C12"/>
    <mergeCell ref="D11:D12"/>
    <mergeCell ref="A6:D6"/>
    <mergeCell ref="A1:D1"/>
    <mergeCell ref="A2:D2"/>
    <mergeCell ref="A3:D3"/>
    <mergeCell ref="A4:D4"/>
    <mergeCell ref="A5:D5"/>
  </mergeCells>
  <printOptions/>
  <pageMargins left="0.7874015748031497" right="0.4330708661417323" top="0.3937007874015748" bottom="0.3937007874015748" header="0.2755905511811024" footer="0.5118110236220472"/>
  <pageSetup fitToHeight="5"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E53"/>
  <sheetViews>
    <sheetView zoomScale="70" zoomScaleNormal="70" zoomScalePageLayoutView="0" workbookViewId="0" topLeftCell="A22">
      <selection activeCell="D28" sqref="D28:E29"/>
    </sheetView>
  </sheetViews>
  <sheetFormatPr defaultColWidth="11.421875" defaultRowHeight="15"/>
  <cols>
    <col min="1" max="1" width="55.7109375" style="45" customWidth="1"/>
    <col min="2" max="2" width="16.28125" style="44" customWidth="1"/>
    <col min="3" max="3" width="8.28125" style="44" customWidth="1"/>
    <col min="4" max="4" width="14.421875" style="67" customWidth="1"/>
    <col min="5" max="5" width="14.7109375" style="67" customWidth="1"/>
    <col min="6" max="251" width="9.140625" style="44" customWidth="1"/>
    <col min="252" max="252" width="55.7109375" style="44" customWidth="1"/>
    <col min="253" max="253" width="12.00390625" style="44" customWidth="1"/>
    <col min="254" max="254" width="8.28125" style="44" customWidth="1"/>
    <col min="255" max="255" width="14.421875" style="44" customWidth="1"/>
    <col min="256" max="16384" width="11.421875" style="44" customWidth="1"/>
  </cols>
  <sheetData>
    <row r="1" spans="1:5" s="43" customFormat="1" ht="18.75">
      <c r="A1" s="119" t="s">
        <v>141</v>
      </c>
      <c r="B1" s="119"/>
      <c r="C1" s="119"/>
      <c r="D1" s="119"/>
      <c r="E1" s="119"/>
    </row>
    <row r="2" spans="1:5" s="43" customFormat="1" ht="18.75">
      <c r="A2" s="119" t="s">
        <v>173</v>
      </c>
      <c r="B2" s="119"/>
      <c r="C2" s="119"/>
      <c r="D2" s="119"/>
      <c r="E2" s="119"/>
    </row>
    <row r="3" spans="1:5" s="43" customFormat="1" ht="18.75">
      <c r="A3" s="119" t="s">
        <v>1</v>
      </c>
      <c r="B3" s="119"/>
      <c r="C3" s="119"/>
      <c r="D3" s="119"/>
      <c r="E3" s="119"/>
    </row>
    <row r="4" spans="1:5" s="43" customFormat="1" ht="18.75">
      <c r="A4" s="123" t="s">
        <v>202</v>
      </c>
      <c r="B4" s="123"/>
      <c r="C4" s="123"/>
      <c r="D4" s="123"/>
      <c r="E4" s="123"/>
    </row>
    <row r="5" spans="1:5" s="43" customFormat="1" ht="18.75">
      <c r="A5" s="119" t="s">
        <v>174</v>
      </c>
      <c r="B5" s="119"/>
      <c r="C5" s="119"/>
      <c r="D5" s="119"/>
      <c r="E5" s="119"/>
    </row>
    <row r="6" spans="1:5" s="43" customFormat="1" ht="18.75">
      <c r="A6" s="119" t="s">
        <v>1</v>
      </c>
      <c r="B6" s="119"/>
      <c r="C6" s="119"/>
      <c r="D6" s="119"/>
      <c r="E6" s="119"/>
    </row>
    <row r="7" spans="1:5" s="43" customFormat="1" ht="18.75">
      <c r="A7" s="119" t="s">
        <v>204</v>
      </c>
      <c r="B7" s="119"/>
      <c r="C7" s="119"/>
      <c r="D7" s="119"/>
      <c r="E7" s="119"/>
    </row>
    <row r="8" spans="1:4" ht="18.75">
      <c r="A8" s="120"/>
      <c r="B8" s="120"/>
      <c r="C8" s="120"/>
      <c r="D8" s="120"/>
    </row>
    <row r="9" spans="1:5" ht="75" customHeight="1">
      <c r="A9" s="121" t="s">
        <v>211</v>
      </c>
      <c r="B9" s="121"/>
      <c r="C9" s="121"/>
      <c r="D9" s="121"/>
      <c r="E9" s="121"/>
    </row>
    <row r="10" spans="1:5" s="45" customFormat="1" ht="18.75">
      <c r="A10" s="124"/>
      <c r="B10" s="124"/>
      <c r="C10" s="124"/>
      <c r="D10" s="124"/>
      <c r="E10" s="124"/>
    </row>
    <row r="11" spans="1:5" s="45" customFormat="1" ht="18.75">
      <c r="A11" s="125" t="s">
        <v>46</v>
      </c>
      <c r="B11" s="125" t="s">
        <v>48</v>
      </c>
      <c r="C11" s="125" t="s">
        <v>49</v>
      </c>
      <c r="D11" s="127" t="s">
        <v>75</v>
      </c>
      <c r="E11" s="127"/>
    </row>
    <row r="12" spans="1:5" s="45" customFormat="1" ht="18.75">
      <c r="A12" s="126"/>
      <c r="B12" s="126"/>
      <c r="C12" s="126"/>
      <c r="D12" s="68" t="s">
        <v>153</v>
      </c>
      <c r="E12" s="68" t="s">
        <v>207</v>
      </c>
    </row>
    <row r="13" spans="1:5" s="45" customFormat="1" ht="18.75">
      <c r="A13" s="69">
        <v>1</v>
      </c>
      <c r="B13" s="69">
        <v>2</v>
      </c>
      <c r="C13" s="69">
        <v>3</v>
      </c>
      <c r="D13" s="70">
        <v>4</v>
      </c>
      <c r="E13" s="70" t="s">
        <v>193</v>
      </c>
    </row>
    <row r="14" spans="1:5" s="45" customFormat="1" ht="18.75">
      <c r="A14" s="20" t="s">
        <v>15</v>
      </c>
      <c r="B14" s="47"/>
      <c r="C14" s="47"/>
      <c r="D14" s="64">
        <f>D15+D23+D26+D30+D34+D39+D47+D52</f>
        <v>5696.799999999999</v>
      </c>
      <c r="E14" s="64">
        <f>E15+E23+E26+E30+E34+E39+E47+E52</f>
        <v>5698.499999999999</v>
      </c>
    </row>
    <row r="15" spans="1:5" s="45" customFormat="1" ht="95.25" customHeight="1">
      <c r="A15" s="19" t="s">
        <v>172</v>
      </c>
      <c r="B15" s="46" t="s">
        <v>143</v>
      </c>
      <c r="C15" s="47"/>
      <c r="D15" s="39">
        <f>D16+D18</f>
        <v>2967.6</v>
      </c>
      <c r="E15" s="39">
        <f>E16+E18</f>
        <v>2967.6</v>
      </c>
    </row>
    <row r="16" spans="1:5" s="45" customFormat="1" ht="18.75">
      <c r="A16" s="19" t="s">
        <v>136</v>
      </c>
      <c r="B16" s="49" t="s">
        <v>144</v>
      </c>
      <c r="C16" s="27"/>
      <c r="D16" s="33">
        <f>D17</f>
        <v>790</v>
      </c>
      <c r="E16" s="33">
        <f>E17</f>
        <v>790</v>
      </c>
    </row>
    <row r="17" spans="1:5" s="45" customFormat="1" ht="112.5">
      <c r="A17" s="19" t="s">
        <v>53</v>
      </c>
      <c r="B17" s="49" t="s">
        <v>144</v>
      </c>
      <c r="C17" s="27">
        <v>100</v>
      </c>
      <c r="D17" s="33">
        <v>790</v>
      </c>
      <c r="E17" s="33">
        <v>790</v>
      </c>
    </row>
    <row r="18" spans="1:5" s="45" customFormat="1" ht="78.75" customHeight="1">
      <c r="A18" s="19" t="s">
        <v>56</v>
      </c>
      <c r="B18" s="27"/>
      <c r="C18" s="27"/>
      <c r="D18" s="33">
        <f>D19</f>
        <v>2177.6</v>
      </c>
      <c r="E18" s="33">
        <f>E19</f>
        <v>2177.6</v>
      </c>
    </row>
    <row r="19" spans="1:5" s="45" customFormat="1" ht="37.5">
      <c r="A19" s="19" t="s">
        <v>52</v>
      </c>
      <c r="B19" s="49" t="s">
        <v>145</v>
      </c>
      <c r="C19" s="27"/>
      <c r="D19" s="33">
        <f>SUM(D20:D22)</f>
        <v>2177.6</v>
      </c>
      <c r="E19" s="33">
        <f>SUM(E20:E22)</f>
        <v>2177.6</v>
      </c>
    </row>
    <row r="20" spans="1:5" s="45" customFormat="1" ht="117.75" customHeight="1">
      <c r="A20" s="19" t="s">
        <v>53</v>
      </c>
      <c r="B20" s="49" t="s">
        <v>145</v>
      </c>
      <c r="C20" s="27">
        <v>100</v>
      </c>
      <c r="D20" s="33">
        <v>1591.3</v>
      </c>
      <c r="E20" s="33">
        <v>1591.3</v>
      </c>
    </row>
    <row r="21" spans="1:5" s="78" customFormat="1" ht="37.5">
      <c r="A21" s="19" t="s">
        <v>54</v>
      </c>
      <c r="B21" s="49" t="s">
        <v>145</v>
      </c>
      <c r="C21" s="27">
        <v>200</v>
      </c>
      <c r="D21" s="33">
        <v>557.8</v>
      </c>
      <c r="E21" s="33">
        <v>557.8</v>
      </c>
    </row>
    <row r="22" spans="1:5" s="45" customFormat="1" ht="18.75">
      <c r="A22" s="19" t="s">
        <v>55</v>
      </c>
      <c r="B22" s="49" t="s">
        <v>145</v>
      </c>
      <c r="C22" s="27">
        <v>800</v>
      </c>
      <c r="D22" s="33">
        <v>28.5</v>
      </c>
      <c r="E22" s="33">
        <v>28.5</v>
      </c>
    </row>
    <row r="23" spans="1:5" s="45" customFormat="1" ht="18.75">
      <c r="A23" s="20" t="s">
        <v>60</v>
      </c>
      <c r="B23" s="47">
        <v>9900000000</v>
      </c>
      <c r="C23" s="47"/>
      <c r="D23" s="39">
        <f>D24</f>
        <v>1</v>
      </c>
      <c r="E23" s="39">
        <f>E24</f>
        <v>1</v>
      </c>
    </row>
    <row r="24" spans="1:5" s="45" customFormat="1" ht="18.75">
      <c r="A24" s="19" t="s">
        <v>61</v>
      </c>
      <c r="B24" s="27">
        <v>9900007500</v>
      </c>
      <c r="C24" s="27"/>
      <c r="D24" s="33">
        <f>D25</f>
        <v>1</v>
      </c>
      <c r="E24" s="33">
        <f>E25</f>
        <v>1</v>
      </c>
    </row>
    <row r="25" spans="1:5" s="45" customFormat="1" ht="18.75">
      <c r="A25" s="19" t="s">
        <v>55</v>
      </c>
      <c r="B25" s="27">
        <v>9900007500</v>
      </c>
      <c r="C25" s="27">
        <v>800</v>
      </c>
      <c r="D25" s="33">
        <v>1</v>
      </c>
      <c r="E25" s="33">
        <v>1</v>
      </c>
    </row>
    <row r="26" spans="1:5" s="51" customFormat="1" ht="18.75">
      <c r="A26" s="20" t="s">
        <v>60</v>
      </c>
      <c r="B26" s="47">
        <v>9900000000</v>
      </c>
      <c r="C26" s="47"/>
      <c r="D26" s="39">
        <f>D27</f>
        <v>102</v>
      </c>
      <c r="E26" s="39">
        <f>E27</f>
        <v>102</v>
      </c>
    </row>
    <row r="27" spans="1:5" ht="75">
      <c r="A27" s="19" t="s">
        <v>125</v>
      </c>
      <c r="B27" s="27">
        <v>9900051180</v>
      </c>
      <c r="C27" s="27"/>
      <c r="D27" s="33">
        <f>SUM(D28:D29)</f>
        <v>102</v>
      </c>
      <c r="E27" s="33">
        <f>SUM(E28:E29)</f>
        <v>102</v>
      </c>
    </row>
    <row r="28" spans="1:5" ht="112.5">
      <c r="A28" s="19" t="s">
        <v>53</v>
      </c>
      <c r="B28" s="27">
        <v>9900051180</v>
      </c>
      <c r="C28" s="27">
        <v>100</v>
      </c>
      <c r="D28" s="37">
        <v>101</v>
      </c>
      <c r="E28" s="37">
        <v>101</v>
      </c>
    </row>
    <row r="29" spans="1:5" ht="37.5">
      <c r="A29" s="19" t="s">
        <v>54</v>
      </c>
      <c r="B29" s="27">
        <v>9900051180</v>
      </c>
      <c r="C29" s="27">
        <v>200</v>
      </c>
      <c r="D29" s="37">
        <v>1</v>
      </c>
      <c r="E29" s="37">
        <v>1</v>
      </c>
    </row>
    <row r="30" spans="1:5" ht="78" customHeight="1">
      <c r="A30" s="19" t="s">
        <v>175</v>
      </c>
      <c r="B30" s="47">
        <v>1600000000</v>
      </c>
      <c r="C30" s="47"/>
      <c r="D30" s="39">
        <f>D31</f>
        <v>500.2</v>
      </c>
      <c r="E30" s="39">
        <f>E31</f>
        <v>500.2</v>
      </c>
    </row>
    <row r="31" spans="1:5" s="51" customFormat="1" ht="37.5">
      <c r="A31" s="19" t="s">
        <v>128</v>
      </c>
      <c r="B31" s="27">
        <v>1600024300</v>
      </c>
      <c r="C31" s="27"/>
      <c r="D31" s="33">
        <f>SUM(D32:D33)</f>
        <v>500.2</v>
      </c>
      <c r="E31" s="33">
        <f>SUM(E32:E33)</f>
        <v>500.2</v>
      </c>
    </row>
    <row r="32" spans="1:5" ht="112.5">
      <c r="A32" s="19" t="s">
        <v>53</v>
      </c>
      <c r="B32" s="27">
        <v>2100003150</v>
      </c>
      <c r="C32" s="27">
        <v>100</v>
      </c>
      <c r="D32" s="33">
        <v>309.7</v>
      </c>
      <c r="E32" s="33">
        <v>309.7</v>
      </c>
    </row>
    <row r="33" spans="1:5" ht="37.5">
      <c r="A33" s="19" t="s">
        <v>54</v>
      </c>
      <c r="B33" s="27">
        <v>1600024300</v>
      </c>
      <c r="C33" s="27">
        <v>200</v>
      </c>
      <c r="D33" s="33">
        <v>190.5</v>
      </c>
      <c r="E33" s="33">
        <v>190.5</v>
      </c>
    </row>
    <row r="34" spans="1:5" s="51" customFormat="1" ht="75">
      <c r="A34" s="54" t="s">
        <v>155</v>
      </c>
      <c r="B34" s="47">
        <v>2100000000</v>
      </c>
      <c r="C34" s="47"/>
      <c r="D34" s="39">
        <f>D35+D37</f>
        <v>290</v>
      </c>
      <c r="E34" s="39">
        <f>E35+E37</f>
        <v>290</v>
      </c>
    </row>
    <row r="35" spans="1:5" ht="18.75">
      <c r="A35" s="19" t="s">
        <v>129</v>
      </c>
      <c r="B35" s="27">
        <v>2100003150</v>
      </c>
      <c r="C35" s="27"/>
      <c r="D35" s="33">
        <f>D36</f>
        <v>290</v>
      </c>
      <c r="E35" s="33">
        <f>E36</f>
        <v>290</v>
      </c>
    </row>
    <row r="36" spans="1:5" ht="37.5">
      <c r="A36" s="19" t="s">
        <v>54</v>
      </c>
      <c r="B36" s="27">
        <v>2100003150</v>
      </c>
      <c r="C36" s="27">
        <v>200</v>
      </c>
      <c r="D36" s="33">
        <v>290</v>
      </c>
      <c r="E36" s="33">
        <v>290</v>
      </c>
    </row>
    <row r="37" spans="1:5" ht="93.75" hidden="1">
      <c r="A37" s="19" t="s">
        <v>134</v>
      </c>
      <c r="B37" s="27">
        <v>21000074040</v>
      </c>
      <c r="C37" s="27"/>
      <c r="D37" s="33">
        <v>0</v>
      </c>
      <c r="E37" s="33">
        <v>0</v>
      </c>
    </row>
    <row r="38" spans="1:5" ht="37.5" hidden="1">
      <c r="A38" s="19" t="s">
        <v>54</v>
      </c>
      <c r="B38" s="27">
        <v>21000074040</v>
      </c>
      <c r="C38" s="27">
        <v>200</v>
      </c>
      <c r="D38" s="33">
        <v>0</v>
      </c>
      <c r="E38" s="33">
        <v>0</v>
      </c>
    </row>
    <row r="39" spans="1:5" ht="112.5">
      <c r="A39" s="19" t="s">
        <v>176</v>
      </c>
      <c r="B39" s="47">
        <v>2000000000</v>
      </c>
      <c r="C39" s="47"/>
      <c r="D39" s="39">
        <f>D40+D45</f>
        <v>1662.8</v>
      </c>
      <c r="E39" s="39">
        <f>E40+E45</f>
        <v>1537.5</v>
      </c>
    </row>
    <row r="40" spans="1:5" ht="18.75">
      <c r="A40" s="19" t="s">
        <v>67</v>
      </c>
      <c r="B40" s="55"/>
      <c r="C40" s="27"/>
      <c r="D40" s="33">
        <f>D41+D44</f>
        <v>1162.8</v>
      </c>
      <c r="E40" s="33">
        <f>E41+E44</f>
        <v>1037.5</v>
      </c>
    </row>
    <row r="41" spans="1:5" ht="37.5">
      <c r="A41" s="19" t="s">
        <v>69</v>
      </c>
      <c r="B41" s="27">
        <v>2000006050</v>
      </c>
      <c r="C41" s="27"/>
      <c r="D41" s="33">
        <f>D42+D43</f>
        <v>1142.8</v>
      </c>
      <c r="E41" s="33">
        <f>E42+E43</f>
        <v>1017.5</v>
      </c>
    </row>
    <row r="42" spans="1:5" ht="112.5">
      <c r="A42" s="19" t="s">
        <v>53</v>
      </c>
      <c r="B42" s="27">
        <v>2000006050</v>
      </c>
      <c r="C42" s="80">
        <v>100</v>
      </c>
      <c r="D42" s="33">
        <v>456.7</v>
      </c>
      <c r="E42" s="33">
        <v>456.7</v>
      </c>
    </row>
    <row r="43" spans="1:5" ht="37.5">
      <c r="A43" s="19" t="s">
        <v>54</v>
      </c>
      <c r="B43" s="27">
        <v>2000006050</v>
      </c>
      <c r="C43" s="27">
        <v>200</v>
      </c>
      <c r="D43" s="33">
        <v>686.1</v>
      </c>
      <c r="E43" s="33">
        <v>560.8</v>
      </c>
    </row>
    <row r="44" spans="1:5" ht="37.5">
      <c r="A44" s="19" t="s">
        <v>54</v>
      </c>
      <c r="B44" s="27">
        <v>2000006400</v>
      </c>
      <c r="C44" s="27">
        <v>200</v>
      </c>
      <c r="D44" s="33">
        <v>20</v>
      </c>
      <c r="E44" s="33">
        <v>20</v>
      </c>
    </row>
    <row r="45" spans="1:5" ht="37.5">
      <c r="A45" s="57" t="s">
        <v>146</v>
      </c>
      <c r="B45" s="80">
        <v>2000074040</v>
      </c>
      <c r="C45" s="80"/>
      <c r="D45" s="33">
        <v>500</v>
      </c>
      <c r="E45" s="33">
        <f>E46</f>
        <v>500</v>
      </c>
    </row>
    <row r="46" spans="1:5" ht="37.5">
      <c r="A46" s="19" t="s">
        <v>54</v>
      </c>
      <c r="B46" s="80">
        <v>2000074040</v>
      </c>
      <c r="C46" s="80">
        <v>200</v>
      </c>
      <c r="D46" s="33">
        <v>500</v>
      </c>
      <c r="E46" s="33">
        <v>500</v>
      </c>
    </row>
    <row r="47" spans="1:5" s="60" customFormat="1" ht="18.75">
      <c r="A47" s="58" t="s">
        <v>156</v>
      </c>
      <c r="B47" s="59"/>
      <c r="C47" s="59"/>
      <c r="D47" s="65">
        <v>45.2</v>
      </c>
      <c r="E47" s="65">
        <v>45.2</v>
      </c>
    </row>
    <row r="48" spans="1:5" s="60" customFormat="1" ht="75">
      <c r="A48" s="54" t="s">
        <v>157</v>
      </c>
      <c r="B48" s="59" t="s">
        <v>159</v>
      </c>
      <c r="C48" s="59"/>
      <c r="D48" s="66">
        <v>45.2</v>
      </c>
      <c r="E48" s="66">
        <v>45.2</v>
      </c>
    </row>
    <row r="49" spans="1:5" s="60" customFormat="1" ht="18.75">
      <c r="A49" s="54" t="s">
        <v>160</v>
      </c>
      <c r="B49" s="55"/>
      <c r="C49" s="55"/>
      <c r="D49" s="66">
        <v>45.2</v>
      </c>
      <c r="E49" s="66">
        <v>45.2</v>
      </c>
    </row>
    <row r="50" spans="1:5" s="60" customFormat="1" ht="18.75">
      <c r="A50" s="54" t="s">
        <v>161</v>
      </c>
      <c r="B50" s="55" t="s">
        <v>162</v>
      </c>
      <c r="C50" s="55"/>
      <c r="D50" s="66">
        <v>45.2</v>
      </c>
      <c r="E50" s="66">
        <v>45.2</v>
      </c>
    </row>
    <row r="51" spans="1:5" s="60" customFormat="1" ht="37.5">
      <c r="A51" s="54" t="s">
        <v>163</v>
      </c>
      <c r="B51" s="55" t="s">
        <v>162</v>
      </c>
      <c r="C51" s="55" t="s">
        <v>164</v>
      </c>
      <c r="D51" s="66">
        <v>45.2</v>
      </c>
      <c r="E51" s="66">
        <v>45.2</v>
      </c>
    </row>
    <row r="52" spans="1:5" s="51" customFormat="1" ht="18.75">
      <c r="A52" s="71" t="s">
        <v>71</v>
      </c>
      <c r="B52" s="72">
        <v>999999999</v>
      </c>
      <c r="C52" s="72"/>
      <c r="D52" s="76">
        <f>D53</f>
        <v>128</v>
      </c>
      <c r="E52" s="76">
        <f>E53</f>
        <v>255</v>
      </c>
    </row>
    <row r="53" spans="1:5" ht="18.75">
      <c r="A53" s="74" t="s">
        <v>72</v>
      </c>
      <c r="B53" s="75">
        <v>999999999</v>
      </c>
      <c r="C53" s="75">
        <v>999</v>
      </c>
      <c r="D53" s="77">
        <v>128</v>
      </c>
      <c r="E53" s="77">
        <v>255</v>
      </c>
    </row>
  </sheetData>
  <sheetProtection/>
  <mergeCells count="14">
    <mergeCell ref="A7:E7"/>
    <mergeCell ref="A8:D8"/>
    <mergeCell ref="A9:E9"/>
    <mergeCell ref="A10:E10"/>
    <mergeCell ref="A11:A12"/>
    <mergeCell ref="B11:B12"/>
    <mergeCell ref="C11:C12"/>
    <mergeCell ref="D11:E11"/>
    <mergeCell ref="A6:E6"/>
    <mergeCell ref="A1:E1"/>
    <mergeCell ref="A2:E2"/>
    <mergeCell ref="A3:E3"/>
    <mergeCell ref="A4:E4"/>
    <mergeCell ref="A5:E5"/>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F54"/>
  <sheetViews>
    <sheetView zoomScale="80" zoomScaleNormal="80" zoomScalePageLayoutView="0" workbookViewId="0" topLeftCell="A28">
      <selection activeCell="E30" sqref="E30:E31"/>
    </sheetView>
  </sheetViews>
  <sheetFormatPr defaultColWidth="9.140625" defaultRowHeight="15"/>
  <cols>
    <col min="1" max="1" width="55.7109375" style="45" customWidth="1"/>
    <col min="2" max="2" width="8.7109375" style="83" customWidth="1"/>
    <col min="3" max="3" width="15.28125" style="44" customWidth="1"/>
    <col min="4" max="4" width="8.28125" style="44" customWidth="1"/>
    <col min="5" max="5" width="11.7109375" style="67" customWidth="1"/>
    <col min="6" max="6" width="9.57421875" style="44" bestFit="1" customWidth="1"/>
    <col min="7" max="16384" width="9.140625" style="44" customWidth="1"/>
  </cols>
  <sheetData>
    <row r="1" spans="1:5" s="43" customFormat="1" ht="18.75">
      <c r="A1" s="119" t="s">
        <v>121</v>
      </c>
      <c r="B1" s="119"/>
      <c r="C1" s="119"/>
      <c r="D1" s="119"/>
      <c r="E1" s="119"/>
    </row>
    <row r="2" spans="1:5" s="43" customFormat="1" ht="18.75">
      <c r="A2" s="119" t="s">
        <v>173</v>
      </c>
      <c r="B2" s="119"/>
      <c r="C2" s="119"/>
      <c r="D2" s="119"/>
      <c r="E2" s="119"/>
    </row>
    <row r="3" spans="1:5" s="43" customFormat="1" ht="18.75">
      <c r="A3" s="119" t="s">
        <v>1</v>
      </c>
      <c r="B3" s="119"/>
      <c r="C3" s="119"/>
      <c r="D3" s="119"/>
      <c r="E3" s="119"/>
    </row>
    <row r="4" spans="1:5" s="43" customFormat="1" ht="18.75">
      <c r="A4" s="123" t="s">
        <v>202</v>
      </c>
      <c r="B4" s="123"/>
      <c r="C4" s="123"/>
      <c r="D4" s="123"/>
      <c r="E4" s="123"/>
    </row>
    <row r="5" spans="1:5" s="43" customFormat="1" ht="18.75">
      <c r="A5" s="119" t="s">
        <v>174</v>
      </c>
      <c r="B5" s="119"/>
      <c r="C5" s="119"/>
      <c r="D5" s="119"/>
      <c r="E5" s="119"/>
    </row>
    <row r="6" spans="1:5" s="43" customFormat="1" ht="18.75">
      <c r="A6" s="119" t="s">
        <v>1</v>
      </c>
      <c r="B6" s="119"/>
      <c r="C6" s="119"/>
      <c r="D6" s="119"/>
      <c r="E6" s="119"/>
    </row>
    <row r="7" spans="1:5" s="43" customFormat="1" ht="18.75">
      <c r="A7" s="119" t="s">
        <v>204</v>
      </c>
      <c r="B7" s="119"/>
      <c r="C7" s="119"/>
      <c r="D7" s="119"/>
      <c r="E7" s="119"/>
    </row>
    <row r="8" spans="1:5" ht="18.75">
      <c r="A8" s="120"/>
      <c r="B8" s="120"/>
      <c r="C8" s="120"/>
      <c r="D8" s="120"/>
      <c r="E8" s="120"/>
    </row>
    <row r="9" spans="1:6" ht="54" customHeight="1">
      <c r="A9" s="121" t="s">
        <v>212</v>
      </c>
      <c r="B9" s="121"/>
      <c r="C9" s="121"/>
      <c r="D9" s="121"/>
      <c r="E9" s="121"/>
      <c r="F9" s="78"/>
    </row>
    <row r="10" spans="1:5" s="45" customFormat="1" ht="18.75">
      <c r="A10" s="124"/>
      <c r="B10" s="124"/>
      <c r="C10" s="124"/>
      <c r="D10" s="124"/>
      <c r="E10" s="124"/>
    </row>
    <row r="11" spans="1:6" s="45" customFormat="1" ht="18.75">
      <c r="A11" s="125" t="s">
        <v>46</v>
      </c>
      <c r="B11" s="130" t="s">
        <v>74</v>
      </c>
      <c r="C11" s="130" t="s">
        <v>48</v>
      </c>
      <c r="D11" s="130" t="s">
        <v>49</v>
      </c>
      <c r="E11" s="132" t="s">
        <v>75</v>
      </c>
      <c r="F11" s="81"/>
    </row>
    <row r="12" spans="1:5" s="45" customFormat="1" ht="40.5" customHeight="1">
      <c r="A12" s="126"/>
      <c r="B12" s="131"/>
      <c r="C12" s="131"/>
      <c r="D12" s="131"/>
      <c r="E12" s="133"/>
    </row>
    <row r="13" spans="1:5" s="45" customFormat="1" ht="18.75">
      <c r="A13" s="69">
        <v>1</v>
      </c>
      <c r="B13" s="69">
        <v>2</v>
      </c>
      <c r="C13" s="69">
        <v>2</v>
      </c>
      <c r="D13" s="69">
        <v>3</v>
      </c>
      <c r="E13" s="70">
        <v>4</v>
      </c>
    </row>
    <row r="14" spans="1:6" s="45" customFormat="1" ht="18.75">
      <c r="A14" s="20" t="s">
        <v>15</v>
      </c>
      <c r="B14" s="82"/>
      <c r="C14" s="47"/>
      <c r="D14" s="47"/>
      <c r="E14" s="64">
        <f>E15</f>
        <v>5895.2</v>
      </c>
      <c r="F14" s="81"/>
    </row>
    <row r="15" spans="1:6" s="45" customFormat="1" ht="75">
      <c r="A15" s="20" t="s">
        <v>179</v>
      </c>
      <c r="B15" s="82">
        <v>791</v>
      </c>
      <c r="C15" s="47"/>
      <c r="D15" s="47"/>
      <c r="E15" s="64">
        <f>E16+E20+E25+E28+E32+E36+E42+E50</f>
        <v>5895.2</v>
      </c>
      <c r="F15" s="81"/>
    </row>
    <row r="16" spans="1:6" s="45" customFormat="1" ht="95.25" customHeight="1">
      <c r="A16" s="19" t="s">
        <v>181</v>
      </c>
      <c r="B16" s="82">
        <v>791</v>
      </c>
      <c r="C16" s="46" t="s">
        <v>143</v>
      </c>
      <c r="D16" s="47"/>
      <c r="E16" s="39">
        <f>E17</f>
        <v>790</v>
      </c>
      <c r="F16" s="81"/>
    </row>
    <row r="17" spans="1:6" s="45" customFormat="1" ht="18.75">
      <c r="A17" s="19" t="s">
        <v>136</v>
      </c>
      <c r="B17" s="82">
        <v>791</v>
      </c>
      <c r="C17" s="49" t="s">
        <v>144</v>
      </c>
      <c r="D17" s="27"/>
      <c r="E17" s="33">
        <f>E18</f>
        <v>790</v>
      </c>
      <c r="F17" s="78"/>
    </row>
    <row r="18" spans="1:5" s="45" customFormat="1" ht="97.5" customHeight="1">
      <c r="A18" s="19" t="s">
        <v>53</v>
      </c>
      <c r="B18" s="69">
        <v>791</v>
      </c>
      <c r="C18" s="49" t="s">
        <v>144</v>
      </c>
      <c r="D18" s="27">
        <v>100</v>
      </c>
      <c r="E18" s="33">
        <v>790</v>
      </c>
    </row>
    <row r="19" spans="1:5" s="45" customFormat="1" ht="74.25" customHeight="1">
      <c r="A19" s="19" t="s">
        <v>56</v>
      </c>
      <c r="B19" s="69">
        <v>791</v>
      </c>
      <c r="C19" s="27"/>
      <c r="D19" s="27"/>
      <c r="E19" s="33">
        <f>E20</f>
        <v>2177.6</v>
      </c>
    </row>
    <row r="20" spans="1:5" s="45" customFormat="1" ht="93" customHeight="1">
      <c r="A20" s="19" t="s">
        <v>181</v>
      </c>
      <c r="B20" s="69">
        <v>791</v>
      </c>
      <c r="C20" s="49" t="s">
        <v>143</v>
      </c>
      <c r="D20" s="47"/>
      <c r="E20" s="39">
        <f>E21</f>
        <v>2177.6</v>
      </c>
    </row>
    <row r="21" spans="1:5" s="78" customFormat="1" ht="37.5">
      <c r="A21" s="19" t="s">
        <v>52</v>
      </c>
      <c r="B21" s="82">
        <v>791</v>
      </c>
      <c r="C21" s="49" t="s">
        <v>145</v>
      </c>
      <c r="D21" s="27"/>
      <c r="E21" s="33">
        <f>E22+E23+E24</f>
        <v>2177.6</v>
      </c>
    </row>
    <row r="22" spans="1:6" s="45" customFormat="1" ht="91.5" customHeight="1">
      <c r="A22" s="19" t="s">
        <v>53</v>
      </c>
      <c r="B22" s="69">
        <v>791</v>
      </c>
      <c r="C22" s="49" t="s">
        <v>145</v>
      </c>
      <c r="D22" s="27">
        <v>100</v>
      </c>
      <c r="E22" s="33">
        <v>1591.3</v>
      </c>
      <c r="F22" s="51"/>
    </row>
    <row r="23" spans="1:6" s="45" customFormat="1" ht="37.5">
      <c r="A23" s="19" t="s">
        <v>54</v>
      </c>
      <c r="B23" s="69">
        <v>791</v>
      </c>
      <c r="C23" s="49" t="s">
        <v>145</v>
      </c>
      <c r="D23" s="27">
        <v>200</v>
      </c>
      <c r="E23" s="33">
        <v>557.8</v>
      </c>
      <c r="F23" s="44"/>
    </row>
    <row r="24" spans="1:6" s="78" customFormat="1" ht="18.75">
      <c r="A24" s="19" t="s">
        <v>55</v>
      </c>
      <c r="B24" s="82">
        <v>791</v>
      </c>
      <c r="C24" s="49" t="s">
        <v>145</v>
      </c>
      <c r="D24" s="27">
        <v>800</v>
      </c>
      <c r="E24" s="33">
        <v>28.5</v>
      </c>
      <c r="F24" s="44"/>
    </row>
    <row r="25" spans="1:6" s="45" customFormat="1" ht="18.75">
      <c r="A25" s="20" t="s">
        <v>60</v>
      </c>
      <c r="B25" s="69">
        <v>791</v>
      </c>
      <c r="C25" s="47">
        <v>9900000000</v>
      </c>
      <c r="D25" s="47"/>
      <c r="E25" s="39">
        <f>E26</f>
        <v>1</v>
      </c>
      <c r="F25" s="44"/>
    </row>
    <row r="26" spans="1:6" s="45" customFormat="1" ht="18.75">
      <c r="A26" s="19" t="s">
        <v>61</v>
      </c>
      <c r="B26" s="69">
        <v>791</v>
      </c>
      <c r="C26" s="27">
        <v>9900007500</v>
      </c>
      <c r="D26" s="27"/>
      <c r="E26" s="33">
        <f>E27</f>
        <v>1</v>
      </c>
      <c r="F26" s="44"/>
    </row>
    <row r="27" spans="1:6" s="45" customFormat="1" ht="18.75">
      <c r="A27" s="19" t="s">
        <v>55</v>
      </c>
      <c r="B27" s="69">
        <v>791</v>
      </c>
      <c r="C27" s="27">
        <v>9900007500</v>
      </c>
      <c r="D27" s="27">
        <v>800</v>
      </c>
      <c r="E27" s="33">
        <v>1</v>
      </c>
      <c r="F27" s="44"/>
    </row>
    <row r="28" spans="1:6" s="45" customFormat="1" ht="18.75">
      <c r="A28" s="20" t="s">
        <v>60</v>
      </c>
      <c r="B28" s="69">
        <v>791</v>
      </c>
      <c r="C28" s="47">
        <v>9900000000</v>
      </c>
      <c r="D28" s="47"/>
      <c r="E28" s="39">
        <f>E29</f>
        <v>102</v>
      </c>
      <c r="F28" s="44"/>
    </row>
    <row r="29" spans="1:6" s="51" customFormat="1" ht="75">
      <c r="A29" s="19" t="s">
        <v>125</v>
      </c>
      <c r="B29" s="82">
        <v>791</v>
      </c>
      <c r="C29" s="27">
        <v>9900051180</v>
      </c>
      <c r="D29" s="27"/>
      <c r="E29" s="33">
        <f>SUM(E30:E31)</f>
        <v>102</v>
      </c>
      <c r="F29" s="44"/>
    </row>
    <row r="30" spans="1:6" ht="95.25" customHeight="1">
      <c r="A30" s="19" t="s">
        <v>53</v>
      </c>
      <c r="B30" s="69">
        <v>791</v>
      </c>
      <c r="C30" s="27">
        <v>9900051180</v>
      </c>
      <c r="D30" s="27">
        <v>100</v>
      </c>
      <c r="E30" s="37">
        <v>101</v>
      </c>
      <c r="F30" s="51"/>
    </row>
    <row r="31" spans="1:6" ht="40.5" customHeight="1">
      <c r="A31" s="19" t="s">
        <v>54</v>
      </c>
      <c r="B31" s="69">
        <v>791</v>
      </c>
      <c r="C31" s="27">
        <v>9900051180</v>
      </c>
      <c r="D31" s="27">
        <v>200</v>
      </c>
      <c r="E31" s="37">
        <v>1</v>
      </c>
      <c r="F31" s="51"/>
    </row>
    <row r="32" spans="1:5" ht="93.75">
      <c r="A32" s="20" t="s">
        <v>175</v>
      </c>
      <c r="B32" s="69">
        <v>791</v>
      </c>
      <c r="C32" s="47">
        <v>1600000000</v>
      </c>
      <c r="D32" s="47"/>
      <c r="E32" s="39">
        <f>E33</f>
        <v>500.2</v>
      </c>
    </row>
    <row r="33" spans="1:6" ht="37.5">
      <c r="A33" s="19" t="s">
        <v>128</v>
      </c>
      <c r="B33" s="69">
        <v>791</v>
      </c>
      <c r="C33" s="27">
        <v>1600024300</v>
      </c>
      <c r="D33" s="27"/>
      <c r="E33" s="79">
        <f>SUM(E34:E35)</f>
        <v>500.2</v>
      </c>
      <c r="F33" s="51"/>
    </row>
    <row r="34" spans="1:6" ht="93" customHeight="1">
      <c r="A34" s="19" t="s">
        <v>53</v>
      </c>
      <c r="B34" s="69">
        <v>791</v>
      </c>
      <c r="C34" s="27">
        <v>1600024300</v>
      </c>
      <c r="D34" s="27">
        <v>100</v>
      </c>
      <c r="E34" s="33">
        <v>309.7</v>
      </c>
      <c r="F34" s="51"/>
    </row>
    <row r="35" spans="1:5" ht="37.5">
      <c r="A35" s="19" t="s">
        <v>54</v>
      </c>
      <c r="B35" s="69">
        <v>791</v>
      </c>
      <c r="C35" s="27">
        <v>1600024300</v>
      </c>
      <c r="D35" s="27">
        <v>200</v>
      </c>
      <c r="E35" s="33">
        <v>190.5</v>
      </c>
    </row>
    <row r="36" spans="1:6" ht="75">
      <c r="A36" s="58" t="s">
        <v>155</v>
      </c>
      <c r="B36" s="69">
        <v>791</v>
      </c>
      <c r="C36" s="47">
        <v>2100000000</v>
      </c>
      <c r="D36" s="47"/>
      <c r="E36" s="39">
        <f>E37+E39</f>
        <v>290</v>
      </c>
      <c r="F36" s="51"/>
    </row>
    <row r="37" spans="1:6" s="51" customFormat="1" ht="18.75">
      <c r="A37" s="19" t="s">
        <v>129</v>
      </c>
      <c r="B37" s="82">
        <v>791</v>
      </c>
      <c r="C37" s="27">
        <v>2100003150</v>
      </c>
      <c r="D37" s="27"/>
      <c r="E37" s="33">
        <f>E38</f>
        <v>290</v>
      </c>
      <c r="F37" s="44"/>
    </row>
    <row r="38" spans="1:5" ht="37.5">
      <c r="A38" s="19" t="s">
        <v>54</v>
      </c>
      <c r="B38" s="69">
        <v>791</v>
      </c>
      <c r="C38" s="27">
        <v>2100003150</v>
      </c>
      <c r="D38" s="27">
        <v>200</v>
      </c>
      <c r="E38" s="33">
        <v>290</v>
      </c>
    </row>
    <row r="39" spans="1:6" ht="93.75">
      <c r="A39" s="19" t="s">
        <v>134</v>
      </c>
      <c r="B39" s="69">
        <v>791</v>
      </c>
      <c r="C39" s="27">
        <v>21000074040</v>
      </c>
      <c r="D39" s="27"/>
      <c r="E39" s="33">
        <f>E40</f>
        <v>0</v>
      </c>
      <c r="F39" s="51"/>
    </row>
    <row r="40" spans="1:5" ht="37.5">
      <c r="A40" s="19" t="s">
        <v>54</v>
      </c>
      <c r="B40" s="69">
        <v>791</v>
      </c>
      <c r="C40" s="27">
        <v>21000074040</v>
      </c>
      <c r="D40" s="27">
        <v>200</v>
      </c>
      <c r="E40" s="33">
        <v>0</v>
      </c>
    </row>
    <row r="41" spans="1:5" s="51" customFormat="1" ht="37.5">
      <c r="A41" s="20" t="s">
        <v>65</v>
      </c>
      <c r="B41" s="46" t="s">
        <v>182</v>
      </c>
      <c r="C41" s="47"/>
      <c r="D41" s="47"/>
      <c r="E41" s="39">
        <f>E42</f>
        <v>1989.2</v>
      </c>
    </row>
    <row r="42" spans="1:5" ht="112.5" customHeight="1">
      <c r="A42" s="20" t="s">
        <v>178</v>
      </c>
      <c r="B42" s="69">
        <v>791</v>
      </c>
      <c r="C42" s="47">
        <v>2000000000</v>
      </c>
      <c r="D42" s="47"/>
      <c r="E42" s="39">
        <f>E43+E48</f>
        <v>1989.2</v>
      </c>
    </row>
    <row r="43" spans="1:5" ht="18.75">
      <c r="A43" s="19" t="s">
        <v>67</v>
      </c>
      <c r="B43" s="69">
        <v>791</v>
      </c>
      <c r="C43" s="80"/>
      <c r="D43" s="80"/>
      <c r="E43" s="33">
        <f>E44+E47</f>
        <v>1289.2</v>
      </c>
    </row>
    <row r="44" spans="1:6" s="51" customFormat="1" ht="37.5">
      <c r="A44" s="19" t="s">
        <v>69</v>
      </c>
      <c r="B44" s="82">
        <v>791</v>
      </c>
      <c r="C44" s="27">
        <v>2000006050</v>
      </c>
      <c r="D44" s="27"/>
      <c r="E44" s="33">
        <f>E45+E46</f>
        <v>1269.2</v>
      </c>
      <c r="F44" s="44"/>
    </row>
    <row r="45" spans="1:5" ht="98.25" customHeight="1">
      <c r="A45" s="19" t="s">
        <v>53</v>
      </c>
      <c r="B45" s="69">
        <v>791</v>
      </c>
      <c r="C45" s="27">
        <v>2000006050</v>
      </c>
      <c r="D45" s="27">
        <v>100</v>
      </c>
      <c r="E45" s="33">
        <v>456.7</v>
      </c>
    </row>
    <row r="46" spans="1:6" ht="37.5">
      <c r="A46" s="19" t="s">
        <v>54</v>
      </c>
      <c r="B46" s="69">
        <v>791</v>
      </c>
      <c r="C46" s="27">
        <v>2000006050</v>
      </c>
      <c r="D46" s="27">
        <v>200</v>
      </c>
      <c r="E46" s="33">
        <v>812.5</v>
      </c>
      <c r="F46" s="51"/>
    </row>
    <row r="47" spans="1:6" ht="37.5">
      <c r="A47" s="19" t="s">
        <v>54</v>
      </c>
      <c r="B47" s="69">
        <v>791</v>
      </c>
      <c r="C47" s="27">
        <v>2000006400</v>
      </c>
      <c r="D47" s="27">
        <v>200</v>
      </c>
      <c r="E47" s="33">
        <v>20</v>
      </c>
      <c r="F47" s="51"/>
    </row>
    <row r="48" spans="1:5" s="56" customFormat="1" ht="37.5">
      <c r="A48" s="57" t="s">
        <v>146</v>
      </c>
      <c r="B48" s="69">
        <v>791</v>
      </c>
      <c r="C48" s="27">
        <v>2000074040</v>
      </c>
      <c r="D48" s="27"/>
      <c r="E48" s="33">
        <f>E49</f>
        <v>700</v>
      </c>
    </row>
    <row r="49" spans="1:5" s="56" customFormat="1" ht="37.5">
      <c r="A49" s="19" t="s">
        <v>54</v>
      </c>
      <c r="B49" s="69">
        <v>791</v>
      </c>
      <c r="C49" s="27">
        <v>2000074040</v>
      </c>
      <c r="D49" s="27">
        <v>200</v>
      </c>
      <c r="E49" s="33">
        <v>700</v>
      </c>
    </row>
    <row r="50" spans="1:5" s="60" customFormat="1" ht="18.75">
      <c r="A50" s="58" t="s">
        <v>156</v>
      </c>
      <c r="B50" s="82">
        <v>791</v>
      </c>
      <c r="C50" s="59"/>
      <c r="D50" s="59"/>
      <c r="E50" s="65">
        <v>45.2</v>
      </c>
    </row>
    <row r="51" spans="1:5" s="60" customFormat="1" ht="74.25" customHeight="1">
      <c r="A51" s="58" t="s">
        <v>157</v>
      </c>
      <c r="B51" s="69">
        <v>791</v>
      </c>
      <c r="C51" s="59" t="s">
        <v>159</v>
      </c>
      <c r="D51" s="59"/>
      <c r="E51" s="66">
        <v>45.2</v>
      </c>
    </row>
    <row r="52" spans="1:5" s="60" customFormat="1" ht="18.75">
      <c r="A52" s="54" t="s">
        <v>160</v>
      </c>
      <c r="B52" s="69">
        <v>791</v>
      </c>
      <c r="C52" s="55"/>
      <c r="D52" s="55"/>
      <c r="E52" s="66">
        <v>45.2</v>
      </c>
    </row>
    <row r="53" spans="1:5" s="60" customFormat="1" ht="18.75">
      <c r="A53" s="54" t="s">
        <v>161</v>
      </c>
      <c r="B53" s="69">
        <v>791</v>
      </c>
      <c r="C53" s="55" t="s">
        <v>162</v>
      </c>
      <c r="D53" s="55"/>
      <c r="E53" s="66">
        <v>45.2</v>
      </c>
    </row>
    <row r="54" spans="1:5" s="60" customFormat="1" ht="37.5">
      <c r="A54" s="54" t="s">
        <v>163</v>
      </c>
      <c r="B54" s="69">
        <v>791</v>
      </c>
      <c r="C54" s="55" t="s">
        <v>162</v>
      </c>
      <c r="D54" s="55" t="s">
        <v>164</v>
      </c>
      <c r="E54" s="66">
        <v>45.2</v>
      </c>
    </row>
  </sheetData>
  <sheetProtection/>
  <mergeCells count="15">
    <mergeCell ref="A7:E7"/>
    <mergeCell ref="A8:E8"/>
    <mergeCell ref="A9:E9"/>
    <mergeCell ref="A10:E10"/>
    <mergeCell ref="A11:A12"/>
    <mergeCell ref="B11:B12"/>
    <mergeCell ref="C11:C12"/>
    <mergeCell ref="D11:D12"/>
    <mergeCell ref="E11:E12"/>
    <mergeCell ref="A6:E6"/>
    <mergeCell ref="A1:E1"/>
    <mergeCell ref="A2:E2"/>
    <mergeCell ref="A3:E3"/>
    <mergeCell ref="A4:E4"/>
    <mergeCell ref="A5:E5"/>
  </mergeCells>
  <printOptions/>
  <pageMargins left="0.7874015748031497" right="0.2362204724409449" top="0.1968503937007874" bottom="0.1968503937007874" header="0.2755905511811024" footer="0.5118110236220472"/>
  <pageSetup fitToHeight="5"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2019-12-26T05:23:24Z</dcterms:modified>
  <cp:category/>
  <cp:version/>
  <cp:contentType/>
  <cp:contentStatus/>
</cp:coreProperties>
</file>